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Output" sheetId="3" r:id="rId1"/>
    <sheet name="RawData" sheetId="1" r:id="rId2"/>
    <sheet name="Calcs" sheetId="2" r:id="rId3"/>
  </sheets>
  <calcPr calcId="125725"/>
</workbook>
</file>

<file path=xl/calcChain.xml><?xml version="1.0" encoding="utf-8"?>
<calcChain xmlns="http://schemas.openxmlformats.org/spreadsheetml/2006/main">
  <c r="B145" i="2"/>
  <c r="C145"/>
  <c r="B146"/>
  <c r="C146"/>
  <c r="B147"/>
  <c r="C147"/>
  <c r="B148"/>
  <c r="C148"/>
  <c r="B149"/>
  <c r="C149"/>
  <c r="B150"/>
  <c r="C150"/>
  <c r="B151"/>
  <c r="C151"/>
  <c r="B152"/>
  <c r="C152"/>
  <c r="B153"/>
  <c r="C153"/>
  <c r="B154"/>
  <c r="C154"/>
  <c r="B155"/>
  <c r="C155"/>
  <c r="B156"/>
  <c r="C156"/>
  <c r="B157"/>
  <c r="C157"/>
  <c r="B158"/>
  <c r="C158"/>
  <c r="B159"/>
  <c r="C159"/>
  <c r="B160"/>
  <c r="C160"/>
  <c r="B161"/>
  <c r="C161"/>
  <c r="B162"/>
  <c r="C162"/>
  <c r="B163"/>
  <c r="C163"/>
  <c r="B164"/>
  <c r="C164"/>
  <c r="B165"/>
  <c r="C165"/>
  <c r="B166"/>
  <c r="C166"/>
  <c r="B167"/>
  <c r="C167"/>
  <c r="C144"/>
  <c r="B144"/>
  <c r="B5" i="1"/>
  <c r="E117" i="2"/>
  <c r="F117"/>
  <c r="E118"/>
  <c r="F118"/>
  <c r="E119"/>
  <c r="F119"/>
  <c r="E120"/>
  <c r="F120"/>
  <c r="E121"/>
  <c r="F121"/>
  <c r="E122"/>
  <c r="F122"/>
  <c r="E123"/>
  <c r="F123"/>
  <c r="E124"/>
  <c r="F124"/>
  <c r="E125"/>
  <c r="F125"/>
  <c r="E126"/>
  <c r="F126"/>
  <c r="E127"/>
  <c r="F127"/>
  <c r="E128"/>
  <c r="F128"/>
  <c r="E129"/>
  <c r="F129"/>
  <c r="E130"/>
  <c r="F130"/>
  <c r="E131"/>
  <c r="F131"/>
  <c r="E132"/>
  <c r="F132"/>
  <c r="E133"/>
  <c r="F133"/>
  <c r="E134"/>
  <c r="F134"/>
  <c r="F116"/>
  <c r="E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16"/>
  <c r="B7" i="1"/>
  <c r="C117" i="2" s="1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88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60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32"/>
  <c r="F5"/>
  <c r="F6"/>
  <c r="F7"/>
  <c r="F8"/>
  <c r="F9"/>
  <c r="F10"/>
  <c r="F11"/>
  <c r="F12"/>
  <c r="F13"/>
  <c r="F14"/>
  <c r="F15"/>
  <c r="F16"/>
  <c r="F17"/>
  <c r="F18"/>
  <c r="F19"/>
  <c r="F20"/>
  <c r="F21"/>
  <c r="F22"/>
  <c r="F4"/>
  <c r="E5"/>
  <c r="E6"/>
  <c r="E7"/>
  <c r="E8"/>
  <c r="E9"/>
  <c r="E10"/>
  <c r="E11"/>
  <c r="E12"/>
  <c r="E13"/>
  <c r="E14"/>
  <c r="E15"/>
  <c r="E16"/>
  <c r="E17"/>
  <c r="E18"/>
  <c r="E19"/>
  <c r="E20"/>
  <c r="E21"/>
  <c r="E22"/>
  <c r="E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4"/>
  <c r="C7" i="1"/>
  <c r="C90" i="2"/>
  <c r="C138" l="1"/>
  <c r="C134"/>
  <c r="C130"/>
  <c r="C126"/>
  <c r="C122"/>
  <c r="C118"/>
  <c r="C139"/>
  <c r="C135"/>
  <c r="C131"/>
  <c r="C127"/>
  <c r="C123"/>
  <c r="C119"/>
  <c r="C116"/>
  <c r="C136"/>
  <c r="C132"/>
  <c r="C128"/>
  <c r="C124"/>
  <c r="C120"/>
  <c r="C137"/>
  <c r="C133"/>
  <c r="C129"/>
  <c r="C125"/>
  <c r="C121"/>
  <c r="C10"/>
  <c r="C19"/>
  <c r="C11"/>
  <c r="C27"/>
  <c r="C18"/>
  <c r="C6"/>
  <c r="C22"/>
  <c r="C26"/>
  <c r="C14"/>
  <c r="C23"/>
  <c r="C15"/>
  <c r="C7"/>
  <c r="C24"/>
  <c r="C20"/>
  <c r="C16"/>
  <c r="C12"/>
  <c r="C8"/>
  <c r="C55"/>
  <c r="C51"/>
  <c r="C47"/>
  <c r="C43"/>
  <c r="C39"/>
  <c r="C35"/>
  <c r="C81"/>
  <c r="C77"/>
  <c r="C73"/>
  <c r="C69"/>
  <c r="C65"/>
  <c r="C61"/>
  <c r="C111"/>
  <c r="C107"/>
  <c r="C103"/>
  <c r="C99"/>
  <c r="C95"/>
  <c r="C91"/>
  <c r="C25"/>
  <c r="C21"/>
  <c r="C17"/>
  <c r="C13"/>
  <c r="C9"/>
  <c r="C5"/>
  <c r="C4"/>
  <c r="C32"/>
  <c r="C52"/>
  <c r="C48"/>
  <c r="C44"/>
  <c r="C40"/>
  <c r="C36"/>
  <c r="C82"/>
  <c r="C78"/>
  <c r="C74"/>
  <c r="C70"/>
  <c r="C66"/>
  <c r="C62"/>
  <c r="C88"/>
  <c r="C108"/>
  <c r="C104"/>
  <c r="C100"/>
  <c r="C96"/>
  <c r="C92"/>
  <c r="C53"/>
  <c r="C49"/>
  <c r="C45"/>
  <c r="C41"/>
  <c r="C37"/>
  <c r="C33"/>
  <c r="C83"/>
  <c r="C79"/>
  <c r="C75"/>
  <c r="C71"/>
  <c r="C67"/>
  <c r="C63"/>
  <c r="C109"/>
  <c r="C105"/>
  <c r="C101"/>
  <c r="C97"/>
  <c r="C93"/>
  <c r="C89"/>
  <c r="C54"/>
  <c r="C50"/>
  <c r="C46"/>
  <c r="C42"/>
  <c r="C38"/>
  <c r="C34"/>
  <c r="C60"/>
  <c r="C80"/>
  <c r="C76"/>
  <c r="C72"/>
  <c r="C68"/>
  <c r="C64"/>
  <c r="C110"/>
  <c r="C106"/>
  <c r="C102"/>
  <c r="C98"/>
  <c r="C94"/>
</calcChain>
</file>

<file path=xl/sharedStrings.xml><?xml version="1.0" encoding="utf-8"?>
<sst xmlns="http://schemas.openxmlformats.org/spreadsheetml/2006/main" count="51" uniqueCount="25">
  <si>
    <t>Honda S2000</t>
  </si>
  <si>
    <t>Porsche 928</t>
  </si>
  <si>
    <t>Final Drive Ratio</t>
  </si>
  <si>
    <t>Race weight w/driver (lb.)</t>
  </si>
  <si>
    <t>Drive Tire Diameter (in.)</t>
  </si>
  <si>
    <t>First gear ratio</t>
  </si>
  <si>
    <t>Second gear ratio</t>
  </si>
  <si>
    <t>Third gear ratio</t>
  </si>
  <si>
    <t>Fourth gear ratio</t>
  </si>
  <si>
    <t>Fifth gear ratio</t>
  </si>
  <si>
    <t>Sixth gear ratio</t>
  </si>
  <si>
    <t>Torque @RPM</t>
  </si>
  <si>
    <t>Revs/Mile</t>
  </si>
  <si>
    <t>First Gear</t>
  </si>
  <si>
    <t>S2000</t>
  </si>
  <si>
    <t>Speed</t>
  </si>
  <si>
    <t>Thrust</t>
  </si>
  <si>
    <t>Second Gear</t>
  </si>
  <si>
    <t>Third Gear</t>
  </si>
  <si>
    <t>Fourth Gear</t>
  </si>
  <si>
    <t>ITE Bench Racing</t>
  </si>
  <si>
    <t>Fifth Gear</t>
  </si>
  <si>
    <t>*Note, S2000 rear ratio is altered to take into account primary gear reducer in transmission</t>
  </si>
  <si>
    <t>Original ratios</t>
  </si>
  <si>
    <t>Sixth Gear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</si>
</sst>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6233479589134539E-2"/>
          <c:y val="7.8726044485440974E-2"/>
          <c:w val="0.92828258936497232"/>
          <c:h val="0.86560114110651265"/>
        </c:manualLayout>
      </c:layout>
      <c:scatterChart>
        <c:scatterStyle val="smoothMarker"/>
        <c:ser>
          <c:idx val="0"/>
          <c:order val="0"/>
          <c:tx>
            <c:v>S2000 First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Calcs!$C$4:$C$27</c:f>
              <c:numCache>
                <c:formatCode>General</c:formatCode>
                <c:ptCount val="24"/>
                <c:pt idx="0">
                  <c:v>13.18097321572867</c:v>
                </c:pt>
                <c:pt idx="1">
                  <c:v>14.37924350806764</c:v>
                </c:pt>
                <c:pt idx="2">
                  <c:v>15.57751380040661</c:v>
                </c:pt>
                <c:pt idx="3">
                  <c:v>16.775784092745578</c:v>
                </c:pt>
                <c:pt idx="4">
                  <c:v>17.97405438508455</c:v>
                </c:pt>
                <c:pt idx="5">
                  <c:v>19.172324677423518</c:v>
                </c:pt>
                <c:pt idx="6">
                  <c:v>20.37059496976249</c:v>
                </c:pt>
                <c:pt idx="7">
                  <c:v>21.568865262101458</c:v>
                </c:pt>
                <c:pt idx="8">
                  <c:v>22.767135554440429</c:v>
                </c:pt>
                <c:pt idx="9">
                  <c:v>23.965405846779401</c:v>
                </c:pt>
                <c:pt idx="10">
                  <c:v>25.163676139118369</c:v>
                </c:pt>
                <c:pt idx="11">
                  <c:v>26.361946431457341</c:v>
                </c:pt>
                <c:pt idx="12">
                  <c:v>27.560216723796309</c:v>
                </c:pt>
                <c:pt idx="13">
                  <c:v>28.75848701613528</c:v>
                </c:pt>
                <c:pt idx="14">
                  <c:v>29.956757308474248</c:v>
                </c:pt>
                <c:pt idx="15">
                  <c:v>31.15502760081322</c:v>
                </c:pt>
                <c:pt idx="16">
                  <c:v>32.353297893152188</c:v>
                </c:pt>
                <c:pt idx="17">
                  <c:v>33.551568185491156</c:v>
                </c:pt>
                <c:pt idx="18">
                  <c:v>34.749838477830131</c:v>
                </c:pt>
                <c:pt idx="19">
                  <c:v>35.9481087701691</c:v>
                </c:pt>
                <c:pt idx="20">
                  <c:v>37.146379062508068</c:v>
                </c:pt>
                <c:pt idx="21">
                  <c:v>38.344649354847036</c:v>
                </c:pt>
                <c:pt idx="22">
                  <c:v>39.542919647186011</c:v>
                </c:pt>
                <c:pt idx="23">
                  <c:v>40.261881822589388</c:v>
                </c:pt>
              </c:numCache>
            </c:numRef>
          </c:xVal>
          <c:yVal>
            <c:numRef>
              <c:f>Calcs!$B$4:$B$27</c:f>
              <c:numCache>
                <c:formatCode>General</c:formatCode>
                <c:ptCount val="24"/>
                <c:pt idx="0">
                  <c:v>0.65719577223529402</c:v>
                </c:pt>
                <c:pt idx="1">
                  <c:v>0.7229153494588233</c:v>
                </c:pt>
                <c:pt idx="2">
                  <c:v>0.73934524376470556</c:v>
                </c:pt>
                <c:pt idx="3">
                  <c:v>0.76672840094117622</c:v>
                </c:pt>
                <c:pt idx="4">
                  <c:v>0.8488778724705881</c:v>
                </c:pt>
                <c:pt idx="5">
                  <c:v>0.87626102964705865</c:v>
                </c:pt>
                <c:pt idx="6">
                  <c:v>0.92007408112941158</c:v>
                </c:pt>
                <c:pt idx="7">
                  <c:v>0.93102734399999965</c:v>
                </c:pt>
                <c:pt idx="8">
                  <c:v>0.95841050117647042</c:v>
                </c:pt>
                <c:pt idx="9">
                  <c:v>0.98579365835294097</c:v>
                </c:pt>
                <c:pt idx="10">
                  <c:v>1.0405599727058821</c:v>
                </c:pt>
                <c:pt idx="11">
                  <c:v>1.0679431298823525</c:v>
                </c:pt>
                <c:pt idx="12">
                  <c:v>1.0515132355764703</c:v>
                </c:pt>
                <c:pt idx="13">
                  <c:v>1.1500926014117645</c:v>
                </c:pt>
                <c:pt idx="14">
                  <c:v>1.1500926014117645</c:v>
                </c:pt>
                <c:pt idx="15">
                  <c:v>1.2322420729411763</c:v>
                </c:pt>
                <c:pt idx="16">
                  <c:v>1.2486719672470585</c:v>
                </c:pt>
                <c:pt idx="17">
                  <c:v>1.2596252301176469</c:v>
                </c:pt>
                <c:pt idx="18">
                  <c:v>1.314391544470588</c:v>
                </c:pt>
                <c:pt idx="19">
                  <c:v>1.3417747016470583</c:v>
                </c:pt>
                <c:pt idx="20">
                  <c:v>1.3691578588235291</c:v>
                </c:pt>
                <c:pt idx="21">
                  <c:v>1.3801111216941171</c:v>
                </c:pt>
                <c:pt idx="22">
                  <c:v>1.3801111216941171</c:v>
                </c:pt>
                <c:pt idx="23">
                  <c:v>1.3691578588235291</c:v>
                </c:pt>
              </c:numCache>
            </c:numRef>
          </c:yVal>
          <c:smooth val="1"/>
        </c:ser>
        <c:ser>
          <c:idx val="1"/>
          <c:order val="1"/>
          <c:tx>
            <c:v>928 First Gear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Calcs!$F$4:$F$22</c:f>
              <c:numCache>
                <c:formatCode>General</c:formatCode>
                <c:ptCount val="19"/>
                <c:pt idx="0">
                  <c:v>17.277154403652332</c:v>
                </c:pt>
                <c:pt idx="1">
                  <c:v>19.436798704108877</c:v>
                </c:pt>
                <c:pt idx="2">
                  <c:v>21.596443004565419</c:v>
                </c:pt>
                <c:pt idx="3">
                  <c:v>23.756087305021961</c:v>
                </c:pt>
                <c:pt idx="4">
                  <c:v>25.915731605478502</c:v>
                </c:pt>
                <c:pt idx="5">
                  <c:v>28.075375905935044</c:v>
                </c:pt>
                <c:pt idx="6">
                  <c:v>30.235020206391585</c:v>
                </c:pt>
                <c:pt idx="7">
                  <c:v>32.394664506848123</c:v>
                </c:pt>
                <c:pt idx="8">
                  <c:v>34.554308807304665</c:v>
                </c:pt>
                <c:pt idx="9">
                  <c:v>36.713953107761213</c:v>
                </c:pt>
                <c:pt idx="10">
                  <c:v>38.873597408217755</c:v>
                </c:pt>
                <c:pt idx="11">
                  <c:v>41.033241708674296</c:v>
                </c:pt>
                <c:pt idx="12">
                  <c:v>43.192886009130838</c:v>
                </c:pt>
                <c:pt idx="13">
                  <c:v>45.35253030958738</c:v>
                </c:pt>
                <c:pt idx="14">
                  <c:v>47.512174610043921</c:v>
                </c:pt>
                <c:pt idx="15">
                  <c:v>49.671818910500463</c:v>
                </c:pt>
                <c:pt idx="16">
                  <c:v>51.831463210957004</c:v>
                </c:pt>
                <c:pt idx="17">
                  <c:v>53.991107511413546</c:v>
                </c:pt>
                <c:pt idx="18">
                  <c:v>56.150751811870087</c:v>
                </c:pt>
              </c:numCache>
            </c:numRef>
          </c:xVal>
          <c:yVal>
            <c:numRef>
              <c:f>Calcs!$E$4:$E$22</c:f>
              <c:numCache>
                <c:formatCode>General</c:formatCode>
                <c:ptCount val="19"/>
                <c:pt idx="0">
                  <c:v>0.90917538461538494</c:v>
                </c:pt>
                <c:pt idx="1">
                  <c:v>0.93672615384615421</c:v>
                </c:pt>
                <c:pt idx="2">
                  <c:v>0.96427692307692325</c:v>
                </c:pt>
                <c:pt idx="3">
                  <c:v>0.99182769230769241</c:v>
                </c:pt>
                <c:pt idx="4">
                  <c:v>1.0193784615384618</c:v>
                </c:pt>
                <c:pt idx="5">
                  <c:v>1.0469292307692311</c:v>
                </c:pt>
                <c:pt idx="6">
                  <c:v>1.079990153846154</c:v>
                </c:pt>
                <c:pt idx="7">
                  <c:v>1.0882553846153851</c:v>
                </c:pt>
                <c:pt idx="8">
                  <c:v>1.0937655384615388</c:v>
                </c:pt>
                <c:pt idx="9">
                  <c:v>1.1020307692307694</c:v>
                </c:pt>
                <c:pt idx="10">
                  <c:v>1.1020307692307694</c:v>
                </c:pt>
                <c:pt idx="11">
                  <c:v>1.0937655384615388</c:v>
                </c:pt>
                <c:pt idx="12">
                  <c:v>1.0551944615384619</c:v>
                </c:pt>
                <c:pt idx="13">
                  <c:v>1.0083581538461541</c:v>
                </c:pt>
                <c:pt idx="14">
                  <c:v>0.95325661538461548</c:v>
                </c:pt>
                <c:pt idx="15">
                  <c:v>0.88988984615384636</c:v>
                </c:pt>
                <c:pt idx="16">
                  <c:v>0.82652307692307703</c:v>
                </c:pt>
                <c:pt idx="17">
                  <c:v>0.7714215384615386</c:v>
                </c:pt>
                <c:pt idx="18">
                  <c:v>0.71632000000000007</c:v>
                </c:pt>
              </c:numCache>
            </c:numRef>
          </c:yVal>
          <c:smooth val="1"/>
        </c:ser>
        <c:ser>
          <c:idx val="2"/>
          <c:order val="2"/>
          <c:tx>
            <c:v>S2000 second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Calcs!$C$32:$C$55</c:f>
              <c:numCache>
                <c:formatCode>General</c:formatCode>
                <c:ptCount val="24"/>
                <c:pt idx="0">
                  <c:v>20.193637694316834</c:v>
                </c:pt>
                <c:pt idx="1">
                  <c:v>22.029422939254729</c:v>
                </c:pt>
                <c:pt idx="2">
                  <c:v>23.865208184192621</c:v>
                </c:pt>
                <c:pt idx="3">
                  <c:v>25.700993429130516</c:v>
                </c:pt>
                <c:pt idx="4">
                  <c:v>27.536778674068408</c:v>
                </c:pt>
                <c:pt idx="5">
                  <c:v>29.372563919006303</c:v>
                </c:pt>
                <c:pt idx="6">
                  <c:v>31.208349163944199</c:v>
                </c:pt>
                <c:pt idx="7">
                  <c:v>33.044134408882094</c:v>
                </c:pt>
                <c:pt idx="8">
                  <c:v>34.879919653819982</c:v>
                </c:pt>
                <c:pt idx="9">
                  <c:v>36.715704898757878</c:v>
                </c:pt>
                <c:pt idx="10">
                  <c:v>38.551490143695773</c:v>
                </c:pt>
                <c:pt idx="11">
                  <c:v>40.387275388633668</c:v>
                </c:pt>
                <c:pt idx="12">
                  <c:v>42.223060633571563</c:v>
                </c:pt>
                <c:pt idx="13">
                  <c:v>44.058845878509459</c:v>
                </c:pt>
                <c:pt idx="14">
                  <c:v>45.894631123447347</c:v>
                </c:pt>
                <c:pt idx="15">
                  <c:v>47.730416368385242</c:v>
                </c:pt>
                <c:pt idx="16">
                  <c:v>49.566201613323138</c:v>
                </c:pt>
                <c:pt idx="17">
                  <c:v>51.401986858261033</c:v>
                </c:pt>
                <c:pt idx="18">
                  <c:v>53.237772103198928</c:v>
                </c:pt>
                <c:pt idx="19">
                  <c:v>55.073557348136816</c:v>
                </c:pt>
                <c:pt idx="20">
                  <c:v>56.909342593074712</c:v>
                </c:pt>
                <c:pt idx="21">
                  <c:v>58.745127838012607</c:v>
                </c:pt>
                <c:pt idx="22">
                  <c:v>60.580913082950502</c:v>
                </c:pt>
                <c:pt idx="23">
                  <c:v>61.682384229913239</c:v>
                </c:pt>
              </c:numCache>
            </c:numRef>
          </c:xVal>
          <c:yVal>
            <c:numRef>
              <c:f>Calcs!$B$32:$B$55</c:f>
              <c:numCache>
                <c:formatCode>General</c:formatCode>
                <c:ptCount val="24"/>
                <c:pt idx="0">
                  <c:v>0.42897074823529407</c:v>
                </c:pt>
                <c:pt idx="1">
                  <c:v>0.47186782305882335</c:v>
                </c:pt>
                <c:pt idx="2">
                  <c:v>0.48259209176470574</c:v>
                </c:pt>
                <c:pt idx="3">
                  <c:v>0.50046587294117628</c:v>
                </c:pt>
                <c:pt idx="4">
                  <c:v>0.55408721647058801</c:v>
                </c:pt>
                <c:pt idx="5">
                  <c:v>0.57196099764705866</c:v>
                </c:pt>
                <c:pt idx="6">
                  <c:v>0.60055904752941169</c:v>
                </c:pt>
                <c:pt idx="7">
                  <c:v>0.60770855999999984</c:v>
                </c:pt>
                <c:pt idx="8">
                  <c:v>0.62558234117647038</c:v>
                </c:pt>
                <c:pt idx="9">
                  <c:v>0.64345612235294103</c:v>
                </c:pt>
                <c:pt idx="10">
                  <c:v>0.67920368470588222</c:v>
                </c:pt>
                <c:pt idx="11">
                  <c:v>0.69707746588235275</c:v>
                </c:pt>
                <c:pt idx="12">
                  <c:v>0.68635319717647036</c:v>
                </c:pt>
                <c:pt idx="13">
                  <c:v>0.75069880941176437</c:v>
                </c:pt>
                <c:pt idx="14">
                  <c:v>0.75069880941176437</c:v>
                </c:pt>
                <c:pt idx="15">
                  <c:v>0.80432015294117643</c:v>
                </c:pt>
                <c:pt idx="16">
                  <c:v>0.81504442164705859</c:v>
                </c:pt>
                <c:pt idx="17">
                  <c:v>0.82219393411764696</c:v>
                </c:pt>
                <c:pt idx="18">
                  <c:v>0.85794149647058815</c:v>
                </c:pt>
                <c:pt idx="19">
                  <c:v>0.87581527764705858</c:v>
                </c:pt>
                <c:pt idx="20">
                  <c:v>0.89368905882352934</c:v>
                </c:pt>
                <c:pt idx="21">
                  <c:v>0.90083857129411726</c:v>
                </c:pt>
                <c:pt idx="22">
                  <c:v>0.90083857129411726</c:v>
                </c:pt>
                <c:pt idx="23">
                  <c:v>0.89368905882352934</c:v>
                </c:pt>
              </c:numCache>
            </c:numRef>
          </c:yVal>
          <c:smooth val="1"/>
        </c:ser>
        <c:ser>
          <c:idx val="3"/>
          <c:order val="3"/>
          <c:tx>
            <c:v>928 second gear</c:v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Calcs!$F$32:$F$50</c:f>
              <c:numCache>
                <c:formatCode>General</c:formatCode>
                <c:ptCount val="19"/>
                <c:pt idx="0">
                  <c:v>25.947608274119933</c:v>
                </c:pt>
                <c:pt idx="1">
                  <c:v>29.191059308384922</c:v>
                </c:pt>
                <c:pt idx="2">
                  <c:v>32.434510342649915</c:v>
                </c:pt>
                <c:pt idx="3">
                  <c:v>35.677961376914908</c:v>
                </c:pt>
                <c:pt idx="4">
                  <c:v>38.921412411179894</c:v>
                </c:pt>
                <c:pt idx="5">
                  <c:v>42.164863445444887</c:v>
                </c:pt>
                <c:pt idx="6">
                  <c:v>45.40831447970988</c:v>
                </c:pt>
                <c:pt idx="7">
                  <c:v>48.651765513974873</c:v>
                </c:pt>
                <c:pt idx="8">
                  <c:v>51.895216548239866</c:v>
                </c:pt>
                <c:pt idx="9">
                  <c:v>55.138667582504851</c:v>
                </c:pt>
                <c:pt idx="10">
                  <c:v>58.382118616769844</c:v>
                </c:pt>
                <c:pt idx="11">
                  <c:v>61.625569651034837</c:v>
                </c:pt>
                <c:pt idx="12">
                  <c:v>64.86902068529983</c:v>
                </c:pt>
                <c:pt idx="13">
                  <c:v>68.112471719564823</c:v>
                </c:pt>
                <c:pt idx="14">
                  <c:v>71.355922753829816</c:v>
                </c:pt>
                <c:pt idx="15">
                  <c:v>74.599373788094809</c:v>
                </c:pt>
                <c:pt idx="16">
                  <c:v>77.842824822359788</c:v>
                </c:pt>
                <c:pt idx="17">
                  <c:v>81.086275856624781</c:v>
                </c:pt>
                <c:pt idx="18">
                  <c:v>84.329726890889773</c:v>
                </c:pt>
              </c:numCache>
            </c:numRef>
          </c:xVal>
          <c:yVal>
            <c:numRef>
              <c:f>Calcs!$E$32:$E$50</c:f>
              <c:numCache>
                <c:formatCode>General</c:formatCode>
                <c:ptCount val="19"/>
                <c:pt idx="0">
                  <c:v>0.60537230769230777</c:v>
                </c:pt>
                <c:pt idx="1">
                  <c:v>0.62371692307692328</c:v>
                </c:pt>
                <c:pt idx="2">
                  <c:v>0.64206153846153857</c:v>
                </c:pt>
                <c:pt idx="3">
                  <c:v>0.66040615384615398</c:v>
                </c:pt>
                <c:pt idx="4">
                  <c:v>0.67875076923076927</c:v>
                </c:pt>
                <c:pt idx="5">
                  <c:v>0.69709538461538478</c:v>
                </c:pt>
                <c:pt idx="6">
                  <c:v>0.7191089230769232</c:v>
                </c:pt>
                <c:pt idx="7">
                  <c:v>0.72461230769230789</c:v>
                </c:pt>
                <c:pt idx="8">
                  <c:v>0.72828123076923079</c:v>
                </c:pt>
                <c:pt idx="9">
                  <c:v>0.73378461538461548</c:v>
                </c:pt>
                <c:pt idx="10">
                  <c:v>0.73378461538461548</c:v>
                </c:pt>
                <c:pt idx="11">
                  <c:v>0.72828123076923079</c:v>
                </c:pt>
                <c:pt idx="12">
                  <c:v>0.70259876923076925</c:v>
                </c:pt>
                <c:pt idx="13">
                  <c:v>0.67141292307692313</c:v>
                </c:pt>
                <c:pt idx="14">
                  <c:v>0.63472369230769243</c:v>
                </c:pt>
                <c:pt idx="15">
                  <c:v>0.59253107692307694</c:v>
                </c:pt>
                <c:pt idx="16">
                  <c:v>0.55033846153846155</c:v>
                </c:pt>
                <c:pt idx="17">
                  <c:v>0.51364923076923086</c:v>
                </c:pt>
                <c:pt idx="18">
                  <c:v>0.47696</c:v>
                </c:pt>
              </c:numCache>
            </c:numRef>
          </c:yVal>
          <c:smooth val="1"/>
        </c:ser>
        <c:ser>
          <c:idx val="4"/>
          <c:order val="4"/>
          <c:tx>
            <c:v>S2000 Third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Calcs!$C$60:$C$83</c:f>
              <c:numCache>
                <c:formatCode>General</c:formatCode>
                <c:ptCount val="24"/>
                <c:pt idx="0">
                  <c:v>27.883854885130265</c:v>
                </c:pt>
                <c:pt idx="1">
                  <c:v>30.418750783778471</c:v>
                </c:pt>
                <c:pt idx="2">
                  <c:v>32.95364668242668</c:v>
                </c:pt>
                <c:pt idx="3">
                  <c:v>35.488542581074881</c:v>
                </c:pt>
                <c:pt idx="4">
                  <c:v>38.02343847972309</c:v>
                </c:pt>
                <c:pt idx="5">
                  <c:v>40.558334378371292</c:v>
                </c:pt>
                <c:pt idx="6">
                  <c:v>43.093230277019501</c:v>
                </c:pt>
                <c:pt idx="7">
                  <c:v>45.62812617566771</c:v>
                </c:pt>
                <c:pt idx="8">
                  <c:v>48.163022074315911</c:v>
                </c:pt>
                <c:pt idx="9">
                  <c:v>50.69791797296412</c:v>
                </c:pt>
                <c:pt idx="10">
                  <c:v>53.232813871612322</c:v>
                </c:pt>
                <c:pt idx="11">
                  <c:v>55.767709770260531</c:v>
                </c:pt>
                <c:pt idx="12">
                  <c:v>58.30260566890874</c:v>
                </c:pt>
                <c:pt idx="13">
                  <c:v>60.837501567556941</c:v>
                </c:pt>
                <c:pt idx="14">
                  <c:v>63.37239746620515</c:v>
                </c:pt>
                <c:pt idx="15">
                  <c:v>65.907293364853359</c:v>
                </c:pt>
                <c:pt idx="16">
                  <c:v>68.442189263501561</c:v>
                </c:pt>
                <c:pt idx="17">
                  <c:v>70.977085162149763</c:v>
                </c:pt>
                <c:pt idx="18">
                  <c:v>73.511981060797979</c:v>
                </c:pt>
                <c:pt idx="19">
                  <c:v>76.04687695944618</c:v>
                </c:pt>
                <c:pt idx="20">
                  <c:v>78.581772858094382</c:v>
                </c:pt>
                <c:pt idx="21">
                  <c:v>81.116668756742584</c:v>
                </c:pt>
                <c:pt idx="22">
                  <c:v>83.6515646553908</c:v>
                </c:pt>
                <c:pt idx="23">
                  <c:v>85.172502194579721</c:v>
                </c:pt>
              </c:numCache>
            </c:numRef>
          </c:xVal>
          <c:yVal>
            <c:numRef>
              <c:f>Calcs!$B$60:$B$83</c:f>
              <c:numCache>
                <c:formatCode>General</c:formatCode>
                <c:ptCount val="24"/>
                <c:pt idx="0">
                  <c:v>0.3106629232941176</c:v>
                </c:pt>
                <c:pt idx="1">
                  <c:v>0.34172921562352931</c:v>
                </c:pt>
                <c:pt idx="2">
                  <c:v>0.34949578870588227</c:v>
                </c:pt>
                <c:pt idx="3">
                  <c:v>0.36244007717647048</c:v>
                </c:pt>
                <c:pt idx="4">
                  <c:v>0.4012729425882352</c:v>
                </c:pt>
                <c:pt idx="5">
                  <c:v>0.41421723105882352</c:v>
                </c:pt>
                <c:pt idx="6">
                  <c:v>0.43492809261176463</c:v>
                </c:pt>
                <c:pt idx="7">
                  <c:v>0.44010580799999988</c:v>
                </c:pt>
                <c:pt idx="8">
                  <c:v>0.45305009647058814</c:v>
                </c:pt>
                <c:pt idx="9">
                  <c:v>0.4659943849411764</c:v>
                </c:pt>
                <c:pt idx="10">
                  <c:v>0.49188296188235281</c:v>
                </c:pt>
                <c:pt idx="11">
                  <c:v>0.50482725035294107</c:v>
                </c:pt>
                <c:pt idx="12">
                  <c:v>0.49706067727058811</c:v>
                </c:pt>
                <c:pt idx="13">
                  <c:v>0.54366011576470574</c:v>
                </c:pt>
                <c:pt idx="14">
                  <c:v>0.54366011576470574</c:v>
                </c:pt>
                <c:pt idx="15">
                  <c:v>0.58249298117647064</c:v>
                </c:pt>
                <c:pt idx="16">
                  <c:v>0.59025955425882348</c:v>
                </c:pt>
                <c:pt idx="17">
                  <c:v>0.59543726964705868</c:v>
                </c:pt>
                <c:pt idx="18">
                  <c:v>0.6213258465882352</c:v>
                </c:pt>
                <c:pt idx="19">
                  <c:v>0.63427013505882346</c:v>
                </c:pt>
                <c:pt idx="20">
                  <c:v>0.64721442352941172</c:v>
                </c:pt>
                <c:pt idx="21">
                  <c:v>0.65239213891764691</c:v>
                </c:pt>
                <c:pt idx="22">
                  <c:v>0.65239213891764691</c:v>
                </c:pt>
                <c:pt idx="23">
                  <c:v>0.64721442352941172</c:v>
                </c:pt>
              </c:numCache>
            </c:numRef>
          </c:yVal>
          <c:smooth val="1"/>
        </c:ser>
        <c:ser>
          <c:idx val="5"/>
          <c:order val="5"/>
          <c:tx>
            <c:v>928 Third Gear</c:v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Calcs!$F$60:$F$78</c:f>
              <c:numCache>
                <c:formatCode>General</c:formatCode>
                <c:ptCount val="19"/>
                <c:pt idx="0">
                  <c:v>36.434206436717623</c:v>
                </c:pt>
                <c:pt idx="1">
                  <c:v>40.988482241307324</c:v>
                </c:pt>
                <c:pt idx="2">
                  <c:v>45.542758045897024</c:v>
                </c:pt>
                <c:pt idx="3">
                  <c:v>50.097033850486731</c:v>
                </c:pt>
                <c:pt idx="4">
                  <c:v>54.651309655076432</c:v>
                </c:pt>
                <c:pt idx="5">
                  <c:v>59.205585459666132</c:v>
                </c:pt>
                <c:pt idx="6">
                  <c:v>63.759861264255839</c:v>
                </c:pt>
                <c:pt idx="7">
                  <c:v>68.31413706884554</c:v>
                </c:pt>
                <c:pt idx="8">
                  <c:v>72.868412873435247</c:v>
                </c:pt>
                <c:pt idx="9">
                  <c:v>77.42268867802494</c:v>
                </c:pt>
                <c:pt idx="10">
                  <c:v>81.976964482614648</c:v>
                </c:pt>
                <c:pt idx="11">
                  <c:v>86.531240287204355</c:v>
                </c:pt>
                <c:pt idx="12">
                  <c:v>91.085516091794048</c:v>
                </c:pt>
                <c:pt idx="13">
                  <c:v>95.639791896383755</c:v>
                </c:pt>
                <c:pt idx="14">
                  <c:v>100.19406770097346</c:v>
                </c:pt>
                <c:pt idx="15">
                  <c:v>104.74834350556316</c:v>
                </c:pt>
                <c:pt idx="16">
                  <c:v>109.30261931015286</c:v>
                </c:pt>
                <c:pt idx="17">
                  <c:v>113.85689511474257</c:v>
                </c:pt>
                <c:pt idx="18">
                  <c:v>118.41117091933226</c:v>
                </c:pt>
              </c:numCache>
            </c:numRef>
          </c:xVal>
          <c:yVal>
            <c:numRef>
              <c:f>Calcs!$E$60:$E$78</c:f>
              <c:numCache>
                <c:formatCode>General</c:formatCode>
                <c:ptCount val="19"/>
                <c:pt idx="0">
                  <c:v>0.43113230769230776</c:v>
                </c:pt>
                <c:pt idx="1">
                  <c:v>0.44419692307692316</c:v>
                </c:pt>
                <c:pt idx="2">
                  <c:v>0.45726153846153855</c:v>
                </c:pt>
                <c:pt idx="3">
                  <c:v>0.47032615384615395</c:v>
                </c:pt>
                <c:pt idx="4">
                  <c:v>0.48339076923076935</c:v>
                </c:pt>
                <c:pt idx="5">
                  <c:v>0.49645538461538474</c:v>
                </c:pt>
                <c:pt idx="6">
                  <c:v>0.51213292307692315</c:v>
                </c:pt>
                <c:pt idx="7">
                  <c:v>0.5160523076923077</c:v>
                </c:pt>
                <c:pt idx="8">
                  <c:v>0.51866523076923077</c:v>
                </c:pt>
                <c:pt idx="9">
                  <c:v>0.52258461538461543</c:v>
                </c:pt>
                <c:pt idx="10">
                  <c:v>0.52258461538461543</c:v>
                </c:pt>
                <c:pt idx="11">
                  <c:v>0.51866523076923077</c:v>
                </c:pt>
                <c:pt idx="12">
                  <c:v>0.50037476923076929</c:v>
                </c:pt>
                <c:pt idx="13">
                  <c:v>0.47816492307692315</c:v>
                </c:pt>
                <c:pt idx="14">
                  <c:v>0.45203569230769231</c:v>
                </c:pt>
                <c:pt idx="15">
                  <c:v>0.42198707692307696</c:v>
                </c:pt>
                <c:pt idx="16">
                  <c:v>0.39193846153846151</c:v>
                </c:pt>
                <c:pt idx="17">
                  <c:v>0.36580923076923072</c:v>
                </c:pt>
                <c:pt idx="18">
                  <c:v>0.33968000000000004</c:v>
                </c:pt>
              </c:numCache>
            </c:numRef>
          </c:yVal>
          <c:smooth val="1"/>
        </c:ser>
        <c:ser>
          <c:idx val="6"/>
          <c:order val="6"/>
          <c:tx>
            <c:v>S2000 Fourth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Calcs!$C$88:$C$111</c:f>
              <c:numCache>
                <c:formatCode>General</c:formatCode>
                <c:ptCount val="24"/>
                <c:pt idx="0">
                  <c:v>35.569327377155837</c:v>
                </c:pt>
                <c:pt idx="1">
                  <c:v>38.80290259326091</c:v>
                </c:pt>
                <c:pt idx="2">
                  <c:v>42.036477809365984</c:v>
                </c:pt>
                <c:pt idx="3">
                  <c:v>45.270053025471064</c:v>
                </c:pt>
                <c:pt idx="4">
                  <c:v>48.503628241576138</c:v>
                </c:pt>
                <c:pt idx="5">
                  <c:v>51.737203457681211</c:v>
                </c:pt>
                <c:pt idx="6">
                  <c:v>54.970778673786292</c:v>
                </c:pt>
                <c:pt idx="7">
                  <c:v>58.204353889891365</c:v>
                </c:pt>
                <c:pt idx="8">
                  <c:v>61.437929105996439</c:v>
                </c:pt>
                <c:pt idx="9">
                  <c:v>64.671504322101512</c:v>
                </c:pt>
                <c:pt idx="10">
                  <c:v>67.905079538206593</c:v>
                </c:pt>
                <c:pt idx="11">
                  <c:v>71.138654754311673</c:v>
                </c:pt>
                <c:pt idx="12">
                  <c:v>74.37222997041674</c:v>
                </c:pt>
                <c:pt idx="13">
                  <c:v>77.60580518652182</c:v>
                </c:pt>
                <c:pt idx="14">
                  <c:v>80.839380402626901</c:v>
                </c:pt>
                <c:pt idx="15">
                  <c:v>84.072955618731967</c:v>
                </c:pt>
                <c:pt idx="16">
                  <c:v>87.306530834837048</c:v>
                </c:pt>
                <c:pt idx="17">
                  <c:v>90.540106050942128</c:v>
                </c:pt>
                <c:pt idx="18">
                  <c:v>93.773681267047195</c:v>
                </c:pt>
                <c:pt idx="19">
                  <c:v>97.007256483152275</c:v>
                </c:pt>
                <c:pt idx="20">
                  <c:v>100.24083169925736</c:v>
                </c:pt>
                <c:pt idx="21">
                  <c:v>103.47440691536242</c:v>
                </c:pt>
                <c:pt idx="22">
                  <c:v>106.7079821314675</c:v>
                </c:pt>
                <c:pt idx="23">
                  <c:v>108.64812726113054</c:v>
                </c:pt>
              </c:numCache>
            </c:numRef>
          </c:xVal>
          <c:yVal>
            <c:numRef>
              <c:f>Calcs!$B$88:$B$111</c:f>
              <c:numCache>
                <c:formatCode>General</c:formatCode>
                <c:ptCount val="24"/>
                <c:pt idx="0">
                  <c:v>0.24353791623529406</c:v>
                </c:pt>
                <c:pt idx="1">
                  <c:v>0.26789170785882344</c:v>
                </c:pt>
                <c:pt idx="2">
                  <c:v>0.2739801557647058</c:v>
                </c:pt>
                <c:pt idx="3">
                  <c:v>0.28412756894117641</c:v>
                </c:pt>
                <c:pt idx="4">
                  <c:v>0.31456980847058819</c:v>
                </c:pt>
                <c:pt idx="5">
                  <c:v>0.3247172216470588</c:v>
                </c:pt>
                <c:pt idx="6">
                  <c:v>0.34095308272941166</c:v>
                </c:pt>
                <c:pt idx="7">
                  <c:v>0.3450120479999999</c:v>
                </c:pt>
                <c:pt idx="8">
                  <c:v>0.35515946117647046</c:v>
                </c:pt>
                <c:pt idx="9">
                  <c:v>0.36530687435294101</c:v>
                </c:pt>
                <c:pt idx="10">
                  <c:v>0.38560170070588229</c:v>
                </c:pt>
                <c:pt idx="11">
                  <c:v>0.3957491138823529</c:v>
                </c:pt>
                <c:pt idx="12">
                  <c:v>0.38966066597647042</c:v>
                </c:pt>
                <c:pt idx="13">
                  <c:v>0.42619135341176462</c:v>
                </c:pt>
                <c:pt idx="14">
                  <c:v>0.42619135341176462</c:v>
                </c:pt>
                <c:pt idx="15">
                  <c:v>0.45663359294117639</c:v>
                </c:pt>
                <c:pt idx="16">
                  <c:v>0.4627220408470587</c:v>
                </c:pt>
                <c:pt idx="17">
                  <c:v>0.466781006117647</c:v>
                </c:pt>
                <c:pt idx="18">
                  <c:v>0.48707583247058811</c:v>
                </c:pt>
                <c:pt idx="19">
                  <c:v>0.49722324564705866</c:v>
                </c:pt>
                <c:pt idx="20">
                  <c:v>0.50737065882352939</c:v>
                </c:pt>
                <c:pt idx="21">
                  <c:v>0.51142962409411752</c:v>
                </c:pt>
                <c:pt idx="22">
                  <c:v>0.51142962409411752</c:v>
                </c:pt>
                <c:pt idx="23">
                  <c:v>0.50737065882352939</c:v>
                </c:pt>
              </c:numCache>
            </c:numRef>
          </c:yVal>
          <c:smooth val="1"/>
        </c:ser>
        <c:ser>
          <c:idx val="7"/>
          <c:order val="7"/>
          <c:tx>
            <c:v>928 Fourth Gear</c:v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Calcs!$F$88:$F$106</c:f>
              <c:numCache>
                <c:formatCode>General</c:formatCode>
                <c:ptCount val="19"/>
                <c:pt idx="0">
                  <c:v>48.163026317030834</c:v>
                </c:pt>
                <c:pt idx="1">
                  <c:v>54.183404606659685</c:v>
                </c:pt>
                <c:pt idx="2">
                  <c:v>60.203782896288537</c:v>
                </c:pt>
                <c:pt idx="3">
                  <c:v>66.224161185917396</c:v>
                </c:pt>
                <c:pt idx="4">
                  <c:v>72.244539475546247</c:v>
                </c:pt>
                <c:pt idx="5">
                  <c:v>78.264917765175099</c:v>
                </c:pt>
                <c:pt idx="6">
                  <c:v>84.28529605480395</c:v>
                </c:pt>
                <c:pt idx="7">
                  <c:v>90.305674344432816</c:v>
                </c:pt>
                <c:pt idx="8">
                  <c:v>96.326052634061668</c:v>
                </c:pt>
                <c:pt idx="9">
                  <c:v>102.34643092369052</c:v>
                </c:pt>
                <c:pt idx="10">
                  <c:v>108.36680921331937</c:v>
                </c:pt>
                <c:pt idx="11">
                  <c:v>114.38718750294822</c:v>
                </c:pt>
                <c:pt idx="12">
                  <c:v>120.40756579257707</c:v>
                </c:pt>
                <c:pt idx="13">
                  <c:v>126.42794408220594</c:v>
                </c:pt>
                <c:pt idx="14">
                  <c:v>132.44832237183479</c:v>
                </c:pt>
                <c:pt idx="15">
                  <c:v>138.46870066146363</c:v>
                </c:pt>
                <c:pt idx="16">
                  <c:v>144.48907895109249</c:v>
                </c:pt>
                <c:pt idx="17">
                  <c:v>150.50945724072136</c:v>
                </c:pt>
                <c:pt idx="18">
                  <c:v>156.5298355303502</c:v>
                </c:pt>
              </c:numCache>
            </c:numRef>
          </c:xVal>
          <c:yVal>
            <c:numRef>
              <c:f>Calcs!$E$88:$E$106</c:f>
              <c:numCache>
                <c:formatCode>General</c:formatCode>
                <c:ptCount val="19"/>
                <c:pt idx="0">
                  <c:v>0.32614153846153848</c:v>
                </c:pt>
                <c:pt idx="1">
                  <c:v>0.33602461538461548</c:v>
                </c:pt>
                <c:pt idx="2">
                  <c:v>0.34590769230769236</c:v>
                </c:pt>
                <c:pt idx="3">
                  <c:v>0.3557907692307693</c:v>
                </c:pt>
                <c:pt idx="4">
                  <c:v>0.36567384615384618</c:v>
                </c:pt>
                <c:pt idx="5">
                  <c:v>0.37555692307692318</c:v>
                </c:pt>
                <c:pt idx="6">
                  <c:v>0.38741661538461541</c:v>
                </c:pt>
                <c:pt idx="7">
                  <c:v>0.39038153846153856</c:v>
                </c:pt>
                <c:pt idx="8">
                  <c:v>0.39235815384615397</c:v>
                </c:pt>
                <c:pt idx="9">
                  <c:v>0.395323076923077</c:v>
                </c:pt>
                <c:pt idx="10">
                  <c:v>0.395323076923077</c:v>
                </c:pt>
                <c:pt idx="11">
                  <c:v>0.39235815384615397</c:v>
                </c:pt>
                <c:pt idx="12">
                  <c:v>0.37852184615384615</c:v>
                </c:pt>
                <c:pt idx="13">
                  <c:v>0.36172061538461547</c:v>
                </c:pt>
                <c:pt idx="14">
                  <c:v>0.3419544615384616</c:v>
                </c:pt>
                <c:pt idx="15">
                  <c:v>0.31922338461538469</c:v>
                </c:pt>
                <c:pt idx="16">
                  <c:v>0.29649230769230772</c:v>
                </c:pt>
                <c:pt idx="17">
                  <c:v>0.27672615384615384</c:v>
                </c:pt>
                <c:pt idx="18">
                  <c:v>0.25696000000000002</c:v>
                </c:pt>
              </c:numCache>
            </c:numRef>
          </c:yVal>
          <c:smooth val="1"/>
        </c:ser>
        <c:ser>
          <c:idx val="8"/>
          <c:order val="8"/>
          <c:tx>
            <c:v>S2000 Fifth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Calcs!$C$116:$C$139</c:f>
              <c:numCache>
                <c:formatCode>General</c:formatCode>
                <c:ptCount val="24"/>
                <c:pt idx="0">
                  <c:v>42.57318462358549</c:v>
                </c:pt>
                <c:pt idx="1">
                  <c:v>46.443474134820534</c:v>
                </c:pt>
                <c:pt idx="2">
                  <c:v>50.313763646055577</c:v>
                </c:pt>
                <c:pt idx="3">
                  <c:v>54.18405315729062</c:v>
                </c:pt>
                <c:pt idx="4">
                  <c:v>58.054342668525663</c:v>
                </c:pt>
                <c:pt idx="5">
                  <c:v>61.924632179760707</c:v>
                </c:pt>
                <c:pt idx="6">
                  <c:v>65.79492169099575</c:v>
                </c:pt>
                <c:pt idx="7">
                  <c:v>69.665211202230793</c:v>
                </c:pt>
                <c:pt idx="8">
                  <c:v>73.535500713465836</c:v>
                </c:pt>
                <c:pt idx="9">
                  <c:v>77.405790224700894</c:v>
                </c:pt>
                <c:pt idx="10">
                  <c:v>81.276079735935937</c:v>
                </c:pt>
                <c:pt idx="11">
                  <c:v>85.146369247170981</c:v>
                </c:pt>
                <c:pt idx="12">
                  <c:v>89.016658758406024</c:v>
                </c:pt>
                <c:pt idx="13">
                  <c:v>92.886948269641067</c:v>
                </c:pt>
                <c:pt idx="14">
                  <c:v>96.75723778087611</c:v>
                </c:pt>
                <c:pt idx="15">
                  <c:v>100.62752729211115</c:v>
                </c:pt>
                <c:pt idx="16">
                  <c:v>104.4978168033462</c:v>
                </c:pt>
                <c:pt idx="17">
                  <c:v>108.36810631458124</c:v>
                </c:pt>
                <c:pt idx="18">
                  <c:v>112.23839582581628</c:v>
                </c:pt>
                <c:pt idx="19">
                  <c:v>116.10868533705133</c:v>
                </c:pt>
                <c:pt idx="20">
                  <c:v>119.97897484828637</c:v>
                </c:pt>
                <c:pt idx="21">
                  <c:v>123.84926435952141</c:v>
                </c:pt>
                <c:pt idx="22">
                  <c:v>127.71955387075647</c:v>
                </c:pt>
                <c:pt idx="23">
                  <c:v>130.04172757749748</c:v>
                </c:pt>
              </c:numCache>
            </c:numRef>
          </c:xVal>
          <c:yVal>
            <c:numRef>
              <c:f>Calcs!$B$116:$B$139</c:f>
              <c:numCache>
                <c:formatCode>General</c:formatCode>
                <c:ptCount val="24"/>
                <c:pt idx="0">
                  <c:v>0.20347267764705876</c:v>
                </c:pt>
                <c:pt idx="1">
                  <c:v>0.22381994541176461</c:v>
                </c:pt>
                <c:pt idx="2">
                  <c:v>0.22890676235294111</c:v>
                </c:pt>
                <c:pt idx="3">
                  <c:v>0.23738479058823522</c:v>
                </c:pt>
                <c:pt idx="4">
                  <c:v>0.26281887529411757</c:v>
                </c:pt>
                <c:pt idx="5">
                  <c:v>0.27129690352941166</c:v>
                </c:pt>
                <c:pt idx="6">
                  <c:v>0.28486174870588227</c:v>
                </c:pt>
                <c:pt idx="7">
                  <c:v>0.28825295999999989</c:v>
                </c:pt>
                <c:pt idx="8">
                  <c:v>0.29673098823529404</c:v>
                </c:pt>
                <c:pt idx="9">
                  <c:v>0.30520901647058812</c:v>
                </c:pt>
                <c:pt idx="10">
                  <c:v>0.32216507294117641</c:v>
                </c:pt>
                <c:pt idx="11">
                  <c:v>0.3306431011764705</c:v>
                </c:pt>
                <c:pt idx="12">
                  <c:v>0.32555628423529398</c:v>
                </c:pt>
                <c:pt idx="13">
                  <c:v>0.35607718588235288</c:v>
                </c:pt>
                <c:pt idx="14">
                  <c:v>0.35607718588235288</c:v>
                </c:pt>
                <c:pt idx="15">
                  <c:v>0.38151127058823525</c:v>
                </c:pt>
                <c:pt idx="16">
                  <c:v>0.38659808752941166</c:v>
                </c:pt>
                <c:pt idx="17">
                  <c:v>0.38998929882352928</c:v>
                </c:pt>
                <c:pt idx="18">
                  <c:v>0.40694535529411752</c:v>
                </c:pt>
                <c:pt idx="19">
                  <c:v>0.41542338352941161</c:v>
                </c:pt>
                <c:pt idx="20">
                  <c:v>0.42390141176470586</c:v>
                </c:pt>
                <c:pt idx="21">
                  <c:v>0.42729262305882337</c:v>
                </c:pt>
                <c:pt idx="22">
                  <c:v>0.42729262305882337</c:v>
                </c:pt>
                <c:pt idx="23">
                  <c:v>0.42390141176470586</c:v>
                </c:pt>
              </c:numCache>
            </c:numRef>
          </c:yVal>
          <c:smooth val="1"/>
        </c:ser>
        <c:ser>
          <c:idx val="9"/>
          <c:order val="9"/>
          <c:tx>
            <c:v>928 Fifth Gear</c:v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Calcs!$F$116:$F$134</c:f>
              <c:numCache>
                <c:formatCode>General</c:formatCode>
                <c:ptCount val="19"/>
                <c:pt idx="0">
                  <c:v>70.318018422865009</c:v>
                </c:pt>
                <c:pt idx="1">
                  <c:v>79.107770725723142</c:v>
                </c:pt>
                <c:pt idx="2">
                  <c:v>87.897523028581261</c:v>
                </c:pt>
                <c:pt idx="3">
                  <c:v>96.687275331439395</c:v>
                </c:pt>
                <c:pt idx="4">
                  <c:v>105.47702763429751</c:v>
                </c:pt>
                <c:pt idx="5">
                  <c:v>114.26677993715565</c:v>
                </c:pt>
                <c:pt idx="6">
                  <c:v>123.05653224001377</c:v>
                </c:pt>
                <c:pt idx="7">
                  <c:v>131.8462845428719</c:v>
                </c:pt>
                <c:pt idx="8">
                  <c:v>140.63603684573002</c:v>
                </c:pt>
                <c:pt idx="9">
                  <c:v>149.42578914858814</c:v>
                </c:pt>
                <c:pt idx="10">
                  <c:v>158.21554145144628</c:v>
                </c:pt>
                <c:pt idx="11">
                  <c:v>167.0052937543044</c:v>
                </c:pt>
                <c:pt idx="12">
                  <c:v>175.79504605716252</c:v>
                </c:pt>
                <c:pt idx="13">
                  <c:v>184.58479836002064</c:v>
                </c:pt>
                <c:pt idx="14">
                  <c:v>193.37455066287879</c:v>
                </c:pt>
                <c:pt idx="15">
                  <c:v>202.16430296573691</c:v>
                </c:pt>
                <c:pt idx="16">
                  <c:v>210.95405526859503</c:v>
                </c:pt>
                <c:pt idx="17">
                  <c:v>219.74380757145317</c:v>
                </c:pt>
                <c:pt idx="18">
                  <c:v>228.53355987431129</c:v>
                </c:pt>
              </c:numCache>
            </c:numRef>
          </c:xVal>
          <c:yVal>
            <c:numRef>
              <c:f>Calcs!$E$116:$E$134</c:f>
              <c:numCache>
                <c:formatCode>General</c:formatCode>
                <c:ptCount val="19"/>
                <c:pt idx="0">
                  <c:v>0.22338461538461543</c:v>
                </c:pt>
                <c:pt idx="1">
                  <c:v>0.23015384615384621</c:v>
                </c:pt>
                <c:pt idx="2">
                  <c:v>0.23692307692307699</c:v>
                </c:pt>
                <c:pt idx="3">
                  <c:v>0.24369230769230771</c:v>
                </c:pt>
                <c:pt idx="4">
                  <c:v>0.25046153846153851</c:v>
                </c:pt>
                <c:pt idx="5">
                  <c:v>0.25723076923076932</c:v>
                </c:pt>
                <c:pt idx="6">
                  <c:v>0.26535384615384622</c:v>
                </c:pt>
                <c:pt idx="7">
                  <c:v>0.26738461538461539</c:v>
                </c:pt>
                <c:pt idx="8">
                  <c:v>0.26873846153846159</c:v>
                </c:pt>
                <c:pt idx="9">
                  <c:v>0.27076923076923082</c:v>
                </c:pt>
                <c:pt idx="10">
                  <c:v>0.27076923076923082</c:v>
                </c:pt>
                <c:pt idx="11">
                  <c:v>0.26873846153846159</c:v>
                </c:pt>
                <c:pt idx="12">
                  <c:v>0.25926153846153849</c:v>
                </c:pt>
                <c:pt idx="13">
                  <c:v>0.24775384615384619</c:v>
                </c:pt>
                <c:pt idx="14">
                  <c:v>0.23421538461538466</c:v>
                </c:pt>
                <c:pt idx="15">
                  <c:v>0.21864615384615385</c:v>
                </c:pt>
                <c:pt idx="16">
                  <c:v>0.2030769230769231</c:v>
                </c:pt>
                <c:pt idx="17">
                  <c:v>0.18953846153846154</c:v>
                </c:pt>
                <c:pt idx="18">
                  <c:v>0.17600000000000002</c:v>
                </c:pt>
              </c:numCache>
            </c:numRef>
          </c:yVal>
          <c:smooth val="1"/>
        </c:ser>
        <c:ser>
          <c:idx val="10"/>
          <c:order val="10"/>
          <c:tx>
            <c:v>S2000 Sixth Gear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Calcs!$C$144:$C$167</c:f>
              <c:numCache>
                <c:formatCode>General</c:formatCode>
                <c:ptCount val="24"/>
                <c:pt idx="0">
                  <c:v>50.982702573923362</c:v>
                </c:pt>
                <c:pt idx="1">
                  <c:v>55.617493717007306</c:v>
                </c:pt>
                <c:pt idx="2">
                  <c:v>60.252284860091244</c:v>
                </c:pt>
                <c:pt idx="3">
                  <c:v>64.887076003175181</c:v>
                </c:pt>
                <c:pt idx="4">
                  <c:v>69.521867146259126</c:v>
                </c:pt>
                <c:pt idx="5">
                  <c:v>74.156658289343071</c:v>
                </c:pt>
                <c:pt idx="6">
                  <c:v>78.791449432427015</c:v>
                </c:pt>
                <c:pt idx="7">
                  <c:v>83.42624057551096</c:v>
                </c:pt>
                <c:pt idx="8">
                  <c:v>88.061031718594904</c:v>
                </c:pt>
                <c:pt idx="9">
                  <c:v>92.695822861678835</c:v>
                </c:pt>
                <c:pt idx="10">
                  <c:v>97.330614004762779</c:v>
                </c:pt>
                <c:pt idx="11">
                  <c:v>101.96540514784672</c:v>
                </c:pt>
                <c:pt idx="12">
                  <c:v>106.60019629093067</c:v>
                </c:pt>
                <c:pt idx="13">
                  <c:v>111.23498743401461</c:v>
                </c:pt>
                <c:pt idx="14">
                  <c:v>115.86977857709854</c:v>
                </c:pt>
                <c:pt idx="15">
                  <c:v>120.50456972018249</c:v>
                </c:pt>
                <c:pt idx="16">
                  <c:v>125.13936086326643</c:v>
                </c:pt>
                <c:pt idx="17">
                  <c:v>129.77415200635036</c:v>
                </c:pt>
                <c:pt idx="18">
                  <c:v>134.40894314943432</c:v>
                </c:pt>
                <c:pt idx="19">
                  <c:v>139.04373429251825</c:v>
                </c:pt>
                <c:pt idx="20">
                  <c:v>143.67852543560221</c:v>
                </c:pt>
                <c:pt idx="21">
                  <c:v>148.31331657868614</c:v>
                </c:pt>
                <c:pt idx="22">
                  <c:v>152.9481077217701</c:v>
                </c:pt>
                <c:pt idx="23">
                  <c:v>155.72898240762046</c:v>
                </c:pt>
              </c:numCache>
            </c:numRef>
          </c:xVal>
          <c:yVal>
            <c:numRef>
              <c:f>Calcs!$B$144:$B$167</c:f>
              <c:numCache>
                <c:formatCode>General</c:formatCode>
                <c:ptCount val="24"/>
                <c:pt idx="0">
                  <c:v>0.16991017411764706</c:v>
                </c:pt>
                <c:pt idx="1">
                  <c:v>0.18690119152941173</c:v>
                </c:pt>
                <c:pt idx="2">
                  <c:v>0.1911489458823529</c:v>
                </c:pt>
                <c:pt idx="3">
                  <c:v>0.19822853647058816</c:v>
                </c:pt>
                <c:pt idx="4">
                  <c:v>0.21946730823529409</c:v>
                </c:pt>
                <c:pt idx="5">
                  <c:v>0.22654689882352935</c:v>
                </c:pt>
                <c:pt idx="6">
                  <c:v>0.23787424376470584</c:v>
                </c:pt>
                <c:pt idx="7">
                  <c:v>0.24070607999999993</c:v>
                </c:pt>
                <c:pt idx="8">
                  <c:v>0.24778567058823525</c:v>
                </c:pt>
                <c:pt idx="9">
                  <c:v>0.25486526117647057</c:v>
                </c:pt>
                <c:pt idx="10">
                  <c:v>0.2690244423529411</c:v>
                </c:pt>
                <c:pt idx="11">
                  <c:v>0.27610403294117641</c:v>
                </c:pt>
                <c:pt idx="12">
                  <c:v>0.27185627858823525</c:v>
                </c:pt>
                <c:pt idx="13">
                  <c:v>0.29734280470588231</c:v>
                </c:pt>
                <c:pt idx="14">
                  <c:v>0.29734280470588231</c:v>
                </c:pt>
                <c:pt idx="15">
                  <c:v>0.31858157647058821</c:v>
                </c:pt>
                <c:pt idx="16">
                  <c:v>0.32282933082352938</c:v>
                </c:pt>
                <c:pt idx="17">
                  <c:v>0.32566116705882348</c:v>
                </c:pt>
                <c:pt idx="18">
                  <c:v>0.33982034823529411</c:v>
                </c:pt>
                <c:pt idx="19">
                  <c:v>0.34689993882352937</c:v>
                </c:pt>
                <c:pt idx="20">
                  <c:v>0.35397952941176469</c:v>
                </c:pt>
                <c:pt idx="21">
                  <c:v>0.35681136564705873</c:v>
                </c:pt>
                <c:pt idx="22">
                  <c:v>0.35681136564705873</c:v>
                </c:pt>
                <c:pt idx="23">
                  <c:v>0.35397952941176469</c:v>
                </c:pt>
              </c:numCache>
            </c:numRef>
          </c:yVal>
          <c:smooth val="1"/>
        </c:ser>
        <c:axId val="122283904"/>
        <c:axId val="122285440"/>
      </c:scatterChart>
      <c:valAx>
        <c:axId val="122283904"/>
        <c:scaling>
          <c:orientation val="minMax"/>
          <c:max val="150"/>
          <c:min val="20"/>
        </c:scaling>
        <c:axPos val="b"/>
        <c:majorGridlines/>
        <c:numFmt formatCode="General" sourceLinked="1"/>
        <c:tickLblPos val="nextTo"/>
        <c:crossAx val="122285440"/>
        <c:crosses val="autoZero"/>
        <c:crossBetween val="midCat"/>
        <c:majorUnit val="10"/>
      </c:valAx>
      <c:valAx>
        <c:axId val="122285440"/>
        <c:scaling>
          <c:orientation val="minMax"/>
          <c:max val="1.5"/>
          <c:min val="0.30000000000000016"/>
        </c:scaling>
        <c:axPos val="l"/>
        <c:majorGridlines/>
        <c:numFmt formatCode="General" sourceLinked="1"/>
        <c:tickLblPos val="nextTo"/>
        <c:crossAx val="122283904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38099</xdr:rowOff>
    </xdr:from>
    <xdr:to>
      <xdr:col>17</xdr:col>
      <xdr:colOff>171451</xdr:colOff>
      <xdr:row>36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</xdr:row>
      <xdr:rowOff>57150</xdr:rowOff>
    </xdr:from>
    <xdr:to>
      <xdr:col>15</xdr:col>
      <xdr:colOff>419100</xdr:colOff>
      <xdr:row>15</xdr:row>
      <xdr:rowOff>28575</xdr:rowOff>
    </xdr:to>
    <xdr:sp macro="" textlink="">
      <xdr:nvSpPr>
        <xdr:cNvPr id="3" name="TextBox 2"/>
        <xdr:cNvSpPr txBox="1"/>
      </xdr:nvSpPr>
      <xdr:spPr>
        <a:xfrm>
          <a:off x="4314825" y="819150"/>
          <a:ext cx="5248275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400" b="1"/>
            <a:t>ITE Bench Racing</a:t>
          </a:r>
        </a:p>
        <a:p>
          <a:r>
            <a:rPr lang="en-US" sz="1100" b="1"/>
            <a:t>Honda</a:t>
          </a:r>
          <a:r>
            <a:rPr lang="en-US" sz="1100" b="1" baseline="0"/>
            <a:t> S2000 vs. Porsche 928 Thrust At Speed Comparison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by Jason Rhoades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Theoretical Longitudinal G's on left, Speed in MPH at bottom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Alter values in RawData tab to see how it affects output in graph</a:t>
          </a:r>
          <a:endParaRPr lang="en-US" sz="1100" b="1" baseline="0"/>
        </a:p>
        <a:p>
          <a:endParaRPr lang="en-US" sz="1100" b="1" baseline="0"/>
        </a:p>
        <a:p>
          <a:r>
            <a:rPr lang="en-US" sz="1100" b="1" baseline="0">
              <a:solidFill>
                <a:srgbClr val="FF0000"/>
              </a:solidFill>
            </a:rPr>
            <a:t>Red = Honda S2000</a:t>
          </a:r>
        </a:p>
        <a:p>
          <a:r>
            <a:rPr lang="en-US" sz="1100" b="1">
              <a:solidFill>
                <a:srgbClr val="002060"/>
              </a:solidFill>
            </a:rPr>
            <a:t>Blue = Porsche 928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5"/>
  <sheetViews>
    <sheetView topLeftCell="A10" workbookViewId="0">
      <selection activeCell="E8" sqref="E8"/>
    </sheetView>
  </sheetViews>
  <sheetFormatPr defaultRowHeight="15"/>
  <cols>
    <col min="1" max="1" width="24.7109375" customWidth="1"/>
    <col min="2" max="2" width="15.42578125" bestFit="1" customWidth="1"/>
    <col min="3" max="3" width="11.42578125" bestFit="1" customWidth="1"/>
  </cols>
  <sheetData>
    <row r="1" spans="1:10" s="4" customFormat="1" ht="18.75">
      <c r="A1" s="4" t="s">
        <v>20</v>
      </c>
    </row>
    <row r="3" spans="1:10">
      <c r="B3" s="1" t="s">
        <v>0</v>
      </c>
      <c r="C3" s="1" t="s">
        <v>1</v>
      </c>
    </row>
    <row r="4" spans="1:10">
      <c r="A4" t="s">
        <v>3</v>
      </c>
      <c r="B4">
        <v>2720</v>
      </c>
      <c r="C4">
        <v>3000</v>
      </c>
    </row>
    <row r="5" spans="1:10">
      <c r="A5" t="s">
        <v>2</v>
      </c>
      <c r="B5">
        <f>D6*E6</f>
        <v>4.952799999999999</v>
      </c>
      <c r="C5">
        <v>2.2000000000000002</v>
      </c>
      <c r="D5" s="5" t="s">
        <v>22</v>
      </c>
    </row>
    <row r="6" spans="1:10">
      <c r="A6" t="s">
        <v>4</v>
      </c>
      <c r="B6">
        <v>25</v>
      </c>
      <c r="C6">
        <v>26</v>
      </c>
      <c r="D6">
        <v>4.0999999999999996</v>
      </c>
      <c r="E6">
        <v>1.208</v>
      </c>
    </row>
    <row r="7" spans="1:10" s="6" customFormat="1">
      <c r="A7" s="6" t="s">
        <v>12</v>
      </c>
      <c r="B7" s="6">
        <f>(63360/(B6 * 3.1415927))</f>
        <v>806.72456362659614</v>
      </c>
      <c r="C7" s="6">
        <f>(63360/(C6 * 3.1415927))</f>
        <v>775.69669579480399</v>
      </c>
    </row>
    <row r="8" spans="1:10">
      <c r="A8" t="s">
        <v>5</v>
      </c>
      <c r="B8">
        <v>3.133</v>
      </c>
      <c r="C8">
        <v>4.07</v>
      </c>
    </row>
    <row r="9" spans="1:10">
      <c r="A9" t="s">
        <v>6</v>
      </c>
      <c r="B9">
        <v>2.0449999999999999</v>
      </c>
      <c r="C9">
        <v>2.71</v>
      </c>
    </row>
    <row r="10" spans="1:10">
      <c r="A10" t="s">
        <v>7</v>
      </c>
      <c r="B10">
        <v>1.4810000000000001</v>
      </c>
      <c r="C10">
        <v>1.93</v>
      </c>
    </row>
    <row r="11" spans="1:10">
      <c r="A11" t="s">
        <v>8</v>
      </c>
      <c r="B11">
        <v>1.161</v>
      </c>
      <c r="C11">
        <v>1.46</v>
      </c>
    </row>
    <row r="12" spans="1:10">
      <c r="A12" t="s">
        <v>9</v>
      </c>
      <c r="B12">
        <v>0.97</v>
      </c>
      <c r="C12">
        <v>1</v>
      </c>
    </row>
    <row r="13" spans="1:10">
      <c r="A13" t="s">
        <v>10</v>
      </c>
      <c r="B13">
        <v>0.81</v>
      </c>
    </row>
    <row r="14" spans="1:10">
      <c r="I14" s="7" t="s">
        <v>23</v>
      </c>
      <c r="J14" s="7"/>
    </row>
    <row r="15" spans="1:10">
      <c r="A15" s="1" t="s">
        <v>11</v>
      </c>
      <c r="I15" s="7" t="s">
        <v>14</v>
      </c>
      <c r="J15" s="7">
        <v>928</v>
      </c>
    </row>
    <row r="16" spans="1:10">
      <c r="A16">
        <v>2000</v>
      </c>
      <c r="C16">
        <v>330</v>
      </c>
      <c r="I16" s="7">
        <v>3.133</v>
      </c>
      <c r="J16" s="7">
        <v>4.07</v>
      </c>
    </row>
    <row r="17" spans="1:10">
      <c r="A17">
        <v>2250</v>
      </c>
      <c r="C17">
        <v>340</v>
      </c>
      <c r="I17" s="7">
        <v>2.0449999999999999</v>
      </c>
      <c r="J17" s="7">
        <v>2.71</v>
      </c>
    </row>
    <row r="18" spans="1:10">
      <c r="A18">
        <v>2500</v>
      </c>
      <c r="C18">
        <v>350</v>
      </c>
      <c r="I18" s="7">
        <v>1.4810000000000001</v>
      </c>
      <c r="J18" s="7">
        <v>1.93</v>
      </c>
    </row>
    <row r="19" spans="1:10">
      <c r="A19">
        <v>2750</v>
      </c>
      <c r="B19">
        <v>120</v>
      </c>
      <c r="C19">
        <v>360</v>
      </c>
      <c r="I19" s="7">
        <v>1.161</v>
      </c>
      <c r="J19" s="7">
        <v>1.46</v>
      </c>
    </row>
    <row r="20" spans="1:10">
      <c r="A20">
        <v>3000</v>
      </c>
      <c r="B20">
        <v>132</v>
      </c>
      <c r="C20">
        <v>370</v>
      </c>
      <c r="I20" s="7">
        <v>0.97</v>
      </c>
      <c r="J20" s="7">
        <v>1</v>
      </c>
    </row>
    <row r="21" spans="1:10">
      <c r="A21">
        <v>3250</v>
      </c>
      <c r="B21">
        <v>135</v>
      </c>
      <c r="C21">
        <v>380</v>
      </c>
      <c r="I21" s="7">
        <v>0.81</v>
      </c>
      <c r="J21" s="7"/>
    </row>
    <row r="22" spans="1:10">
      <c r="A22">
        <v>3500</v>
      </c>
      <c r="B22">
        <v>140</v>
      </c>
      <c r="C22">
        <v>392</v>
      </c>
    </row>
    <row r="23" spans="1:10">
      <c r="A23">
        <v>3750</v>
      </c>
      <c r="B23">
        <v>155</v>
      </c>
      <c r="C23">
        <v>395</v>
      </c>
    </row>
    <row r="24" spans="1:10">
      <c r="A24">
        <v>4000</v>
      </c>
      <c r="B24">
        <v>160</v>
      </c>
      <c r="C24">
        <v>397</v>
      </c>
    </row>
    <row r="25" spans="1:10">
      <c r="A25">
        <v>4250</v>
      </c>
      <c r="B25">
        <v>168</v>
      </c>
      <c r="C25">
        <v>400</v>
      </c>
    </row>
    <row r="26" spans="1:10">
      <c r="A26">
        <v>4500</v>
      </c>
      <c r="B26">
        <v>170</v>
      </c>
      <c r="C26">
        <v>400</v>
      </c>
    </row>
    <row r="27" spans="1:10">
      <c r="A27">
        <v>4750</v>
      </c>
      <c r="B27">
        <v>175</v>
      </c>
      <c r="C27">
        <v>397</v>
      </c>
    </row>
    <row r="28" spans="1:10">
      <c r="A28">
        <v>5000</v>
      </c>
      <c r="B28">
        <v>180</v>
      </c>
      <c r="C28">
        <v>383</v>
      </c>
    </row>
    <row r="29" spans="1:10">
      <c r="A29">
        <v>5250</v>
      </c>
      <c r="B29">
        <v>190</v>
      </c>
      <c r="C29">
        <v>366</v>
      </c>
    </row>
    <row r="30" spans="1:10">
      <c r="A30">
        <v>5500</v>
      </c>
      <c r="B30">
        <v>195</v>
      </c>
      <c r="C30">
        <v>346</v>
      </c>
    </row>
    <row r="31" spans="1:10">
      <c r="A31">
        <v>5750</v>
      </c>
      <c r="B31">
        <v>192</v>
      </c>
      <c r="C31">
        <v>323</v>
      </c>
    </row>
    <row r="32" spans="1:10">
      <c r="A32">
        <v>6000</v>
      </c>
      <c r="B32">
        <v>210</v>
      </c>
      <c r="C32">
        <v>300</v>
      </c>
    </row>
    <row r="33" spans="1:3">
      <c r="A33">
        <v>6250</v>
      </c>
      <c r="B33">
        <v>210</v>
      </c>
      <c r="C33">
        <v>280</v>
      </c>
    </row>
    <row r="34" spans="1:3">
      <c r="A34">
        <v>6500</v>
      </c>
      <c r="B34">
        <v>225</v>
      </c>
      <c r="C34">
        <v>260</v>
      </c>
    </row>
    <row r="35" spans="1:3">
      <c r="A35">
        <v>6750</v>
      </c>
      <c r="B35">
        <v>228</v>
      </c>
    </row>
    <row r="36" spans="1:3">
      <c r="A36">
        <v>7000</v>
      </c>
      <c r="B36">
        <v>230</v>
      </c>
    </row>
    <row r="37" spans="1:3">
      <c r="A37">
        <v>7250</v>
      </c>
      <c r="B37">
        <v>240</v>
      </c>
    </row>
    <row r="38" spans="1:3">
      <c r="A38">
        <v>7500</v>
      </c>
      <c r="B38">
        <v>245</v>
      </c>
    </row>
    <row r="39" spans="1:3">
      <c r="A39">
        <v>7750</v>
      </c>
      <c r="B39">
        <v>250</v>
      </c>
    </row>
    <row r="40" spans="1:3">
      <c r="A40">
        <v>8000</v>
      </c>
      <c r="B40">
        <v>252</v>
      </c>
    </row>
    <row r="41" spans="1:3">
      <c r="A41">
        <v>8250</v>
      </c>
      <c r="B41">
        <v>252</v>
      </c>
    </row>
    <row r="42" spans="1:3">
      <c r="A42">
        <v>8400</v>
      </c>
      <c r="B42">
        <v>250</v>
      </c>
    </row>
    <row r="43" spans="1:3">
      <c r="A43">
        <v>8750</v>
      </c>
    </row>
    <row r="44" spans="1:3">
      <c r="A44">
        <v>9000</v>
      </c>
    </row>
    <row r="45" spans="1:3">
      <c r="A45">
        <v>9250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7"/>
  <sheetViews>
    <sheetView topLeftCell="A4" workbookViewId="0">
      <selection activeCell="E47" sqref="E47"/>
    </sheetView>
  </sheetViews>
  <sheetFormatPr defaultRowHeight="15"/>
  <cols>
    <col min="2" max="2" width="11.140625" customWidth="1"/>
    <col min="3" max="3" width="11.42578125" customWidth="1"/>
    <col min="4" max="4" width="6.42578125" customWidth="1"/>
    <col min="5" max="5" width="11.7109375" customWidth="1"/>
  </cols>
  <sheetData>
    <row r="1" spans="1:6" ht="18.75">
      <c r="A1" s="3" t="s">
        <v>13</v>
      </c>
    </row>
    <row r="2" spans="1:6" s="2" customFormat="1" ht="15.75">
      <c r="B2" s="2" t="s">
        <v>14</v>
      </c>
      <c r="E2" s="2">
        <v>928</v>
      </c>
    </row>
    <row r="3" spans="1:6" s="1" customFormat="1">
      <c r="B3" s="1" t="s">
        <v>16</v>
      </c>
      <c r="C3" s="1" t="s">
        <v>15</v>
      </c>
      <c r="E3" s="1" t="s">
        <v>16</v>
      </c>
      <c r="F3" s="1" t="s">
        <v>15</v>
      </c>
    </row>
    <row r="4" spans="1:6">
      <c r="B4">
        <f>(RawData!$B$5*RawData!$B19*RawData!$B$8)/(RawData!$B$4) * (24/RawData!$B$6)</f>
        <v>0.65719577223529402</v>
      </c>
      <c r="C4">
        <f>(RawData!$A19*60)/(RawData!$B$7*RawData!$B$8*RawData!$B$5)</f>
        <v>13.18097321572867</v>
      </c>
      <c r="E4">
        <f>(RawData!$C$5*RawData!$C16*RawData!$C$8)/(RawData!$C$4) * (24/RawData!$C$6)</f>
        <v>0.90917538461538494</v>
      </c>
      <c r="F4">
        <f>(RawData!$A16*60)/(RawData!$C$7*RawData!$C$8*RawData!$C$5)</f>
        <v>17.277154403652332</v>
      </c>
    </row>
    <row r="5" spans="1:6">
      <c r="B5">
        <f>(RawData!$B$5*RawData!$B20*RawData!$B$8)/(RawData!$B$4) * (24/RawData!$B$6)</f>
        <v>0.7229153494588233</v>
      </c>
      <c r="C5">
        <f>(RawData!$A20*60)/(RawData!$B$7*RawData!$B$8*RawData!$B$5)</f>
        <v>14.37924350806764</v>
      </c>
      <c r="E5">
        <f>(RawData!$C$5*RawData!$C17*RawData!$C$8)/(RawData!$C$4) * (24/RawData!$C$6)</f>
        <v>0.93672615384615421</v>
      </c>
      <c r="F5">
        <f>(RawData!$A17*60)/(RawData!$C$7*RawData!$C$8*RawData!$C$5)</f>
        <v>19.436798704108877</v>
      </c>
    </row>
    <row r="6" spans="1:6">
      <c r="B6">
        <f>(RawData!$B$5*RawData!$B21*RawData!$B$8)/(RawData!$B$4) * (24/RawData!$B$6)</f>
        <v>0.73934524376470556</v>
      </c>
      <c r="C6">
        <f>(RawData!$A21*60)/(RawData!$B$7*RawData!$B$8*RawData!$B$5)</f>
        <v>15.57751380040661</v>
      </c>
      <c r="E6">
        <f>(RawData!$C$5*RawData!$C18*RawData!$C$8)/(RawData!$C$4) * (24/RawData!$C$6)</f>
        <v>0.96427692307692325</v>
      </c>
      <c r="F6">
        <f>(RawData!$A18*60)/(RawData!$C$7*RawData!$C$8*RawData!$C$5)</f>
        <v>21.596443004565419</v>
      </c>
    </row>
    <row r="7" spans="1:6">
      <c r="B7">
        <f>(RawData!$B$5*RawData!$B22*RawData!$B$8)/(RawData!$B$4) * (24/RawData!$B$6)</f>
        <v>0.76672840094117622</v>
      </c>
      <c r="C7">
        <f>(RawData!$A22*60)/(RawData!$B$7*RawData!$B$8*RawData!$B$5)</f>
        <v>16.775784092745578</v>
      </c>
      <c r="E7">
        <f>(RawData!$C$5*RawData!$C19*RawData!$C$8)/(RawData!$C$4) * (24/RawData!$C$6)</f>
        <v>0.99182769230769241</v>
      </c>
      <c r="F7">
        <f>(RawData!$A19*60)/(RawData!$C$7*RawData!$C$8*RawData!$C$5)</f>
        <v>23.756087305021961</v>
      </c>
    </row>
    <row r="8" spans="1:6">
      <c r="B8">
        <f>(RawData!$B$5*RawData!$B23*RawData!$B$8)/(RawData!$B$4) * (24/RawData!$B$6)</f>
        <v>0.8488778724705881</v>
      </c>
      <c r="C8">
        <f>(RawData!$A23*60)/(RawData!$B$7*RawData!$B$8*RawData!$B$5)</f>
        <v>17.97405438508455</v>
      </c>
      <c r="E8">
        <f>(RawData!$C$5*RawData!$C20*RawData!$C$8)/(RawData!$C$4) * (24/RawData!$C$6)</f>
        <v>1.0193784615384618</v>
      </c>
      <c r="F8">
        <f>(RawData!$A20*60)/(RawData!$C$7*RawData!$C$8*RawData!$C$5)</f>
        <v>25.915731605478502</v>
      </c>
    </row>
    <row r="9" spans="1:6">
      <c r="B9">
        <f>(RawData!$B$5*RawData!$B24*RawData!$B$8)/(RawData!$B$4) * (24/RawData!$B$6)</f>
        <v>0.87626102964705865</v>
      </c>
      <c r="C9">
        <f>(RawData!$A24*60)/(RawData!$B$7*RawData!$B$8*RawData!$B$5)</f>
        <v>19.172324677423518</v>
      </c>
      <c r="E9">
        <f>(RawData!$C$5*RawData!$C21*RawData!$C$8)/(RawData!$C$4) * (24/RawData!$C$6)</f>
        <v>1.0469292307692311</v>
      </c>
      <c r="F9">
        <f>(RawData!$A21*60)/(RawData!$C$7*RawData!$C$8*RawData!$C$5)</f>
        <v>28.075375905935044</v>
      </c>
    </row>
    <row r="10" spans="1:6">
      <c r="B10">
        <f>(RawData!$B$5*RawData!$B25*RawData!$B$8)/(RawData!$B$4) * (24/RawData!$B$6)</f>
        <v>0.92007408112941158</v>
      </c>
      <c r="C10">
        <f>(RawData!$A25*60)/(RawData!$B$7*RawData!$B$8*RawData!$B$5)</f>
        <v>20.37059496976249</v>
      </c>
      <c r="E10">
        <f>(RawData!$C$5*RawData!$C22*RawData!$C$8)/(RawData!$C$4) * (24/RawData!$C$6)</f>
        <v>1.079990153846154</v>
      </c>
      <c r="F10">
        <f>(RawData!$A22*60)/(RawData!$C$7*RawData!$C$8*RawData!$C$5)</f>
        <v>30.235020206391585</v>
      </c>
    </row>
    <row r="11" spans="1:6">
      <c r="B11">
        <f>(RawData!$B$5*RawData!$B26*RawData!$B$8)/(RawData!$B$4) * (24/RawData!$B$6)</f>
        <v>0.93102734399999965</v>
      </c>
      <c r="C11">
        <f>(RawData!$A26*60)/(RawData!$B$7*RawData!$B$8*RawData!$B$5)</f>
        <v>21.568865262101458</v>
      </c>
      <c r="E11">
        <f>(RawData!$C$5*RawData!$C23*RawData!$C$8)/(RawData!$C$4) * (24/RawData!$C$6)</f>
        <v>1.0882553846153851</v>
      </c>
      <c r="F11">
        <f>(RawData!$A23*60)/(RawData!$C$7*RawData!$C$8*RawData!$C$5)</f>
        <v>32.394664506848123</v>
      </c>
    </row>
    <row r="12" spans="1:6">
      <c r="B12">
        <f>(RawData!$B$5*RawData!$B27*RawData!$B$8)/(RawData!$B$4) * (24/RawData!$B$6)</f>
        <v>0.95841050117647042</v>
      </c>
      <c r="C12">
        <f>(RawData!$A27*60)/(RawData!$B$7*RawData!$B$8*RawData!$B$5)</f>
        <v>22.767135554440429</v>
      </c>
      <c r="E12">
        <f>(RawData!$C$5*RawData!$C24*RawData!$C$8)/(RawData!$C$4) * (24/RawData!$C$6)</f>
        <v>1.0937655384615388</v>
      </c>
      <c r="F12">
        <f>(RawData!$A24*60)/(RawData!$C$7*RawData!$C$8*RawData!$C$5)</f>
        <v>34.554308807304665</v>
      </c>
    </row>
    <row r="13" spans="1:6">
      <c r="B13">
        <f>(RawData!$B$5*RawData!$B28*RawData!$B$8)/(RawData!$B$4) * (24/RawData!$B$6)</f>
        <v>0.98579365835294097</v>
      </c>
      <c r="C13">
        <f>(RawData!$A28*60)/(RawData!$B$7*RawData!$B$8*RawData!$B$5)</f>
        <v>23.965405846779401</v>
      </c>
      <c r="E13">
        <f>(RawData!$C$5*RawData!$C25*RawData!$C$8)/(RawData!$C$4) * (24/RawData!$C$6)</f>
        <v>1.1020307692307694</v>
      </c>
      <c r="F13">
        <f>(RawData!$A25*60)/(RawData!$C$7*RawData!$C$8*RawData!$C$5)</f>
        <v>36.713953107761213</v>
      </c>
    </row>
    <row r="14" spans="1:6">
      <c r="B14">
        <f>(RawData!$B$5*RawData!$B29*RawData!$B$8)/(RawData!$B$4) * (24/RawData!$B$6)</f>
        <v>1.0405599727058821</v>
      </c>
      <c r="C14">
        <f>(RawData!$A29*60)/(RawData!$B$7*RawData!$B$8*RawData!$B$5)</f>
        <v>25.163676139118369</v>
      </c>
      <c r="E14">
        <f>(RawData!$C$5*RawData!$C26*RawData!$C$8)/(RawData!$C$4) * (24/RawData!$C$6)</f>
        <v>1.1020307692307694</v>
      </c>
      <c r="F14">
        <f>(RawData!$A26*60)/(RawData!$C$7*RawData!$C$8*RawData!$C$5)</f>
        <v>38.873597408217755</v>
      </c>
    </row>
    <row r="15" spans="1:6">
      <c r="B15">
        <f>(RawData!$B$5*RawData!$B30*RawData!$B$8)/(RawData!$B$4) * (24/RawData!$B$6)</f>
        <v>1.0679431298823525</v>
      </c>
      <c r="C15">
        <f>(RawData!$A30*60)/(RawData!$B$7*RawData!$B$8*RawData!$B$5)</f>
        <v>26.361946431457341</v>
      </c>
      <c r="E15">
        <f>(RawData!$C$5*RawData!$C27*RawData!$C$8)/(RawData!$C$4) * (24/RawData!$C$6)</f>
        <v>1.0937655384615388</v>
      </c>
      <c r="F15">
        <f>(RawData!$A27*60)/(RawData!$C$7*RawData!$C$8*RawData!$C$5)</f>
        <v>41.033241708674296</v>
      </c>
    </row>
    <row r="16" spans="1:6">
      <c r="B16">
        <f>(RawData!$B$5*RawData!$B31*RawData!$B$8)/(RawData!$B$4) * (24/RawData!$B$6)</f>
        <v>1.0515132355764703</v>
      </c>
      <c r="C16">
        <f>(RawData!$A31*60)/(RawData!$B$7*RawData!$B$8*RawData!$B$5)</f>
        <v>27.560216723796309</v>
      </c>
      <c r="E16">
        <f>(RawData!$C$5*RawData!$C28*RawData!$C$8)/(RawData!$C$4) * (24/RawData!$C$6)</f>
        <v>1.0551944615384619</v>
      </c>
      <c r="F16">
        <f>(RawData!$A28*60)/(RawData!$C$7*RawData!$C$8*RawData!$C$5)</f>
        <v>43.192886009130838</v>
      </c>
    </row>
    <row r="17" spans="1:6">
      <c r="B17">
        <f>(RawData!$B$5*RawData!$B32*RawData!$B$8)/(RawData!$B$4) * (24/RawData!$B$6)</f>
        <v>1.1500926014117645</v>
      </c>
      <c r="C17">
        <f>(RawData!$A32*60)/(RawData!$B$7*RawData!$B$8*RawData!$B$5)</f>
        <v>28.75848701613528</v>
      </c>
      <c r="E17">
        <f>(RawData!$C$5*RawData!$C29*RawData!$C$8)/(RawData!$C$4) * (24/RawData!$C$6)</f>
        <v>1.0083581538461541</v>
      </c>
      <c r="F17">
        <f>(RawData!$A29*60)/(RawData!$C$7*RawData!$C$8*RawData!$C$5)</f>
        <v>45.35253030958738</v>
      </c>
    </row>
    <row r="18" spans="1:6">
      <c r="B18">
        <f>(RawData!$B$5*RawData!$B33*RawData!$B$8)/(RawData!$B$4) * (24/RawData!$B$6)</f>
        <v>1.1500926014117645</v>
      </c>
      <c r="C18">
        <f>(RawData!$A33*60)/(RawData!$B$7*RawData!$B$8*RawData!$B$5)</f>
        <v>29.956757308474248</v>
      </c>
      <c r="E18">
        <f>(RawData!$C$5*RawData!$C30*RawData!$C$8)/(RawData!$C$4) * (24/RawData!$C$6)</f>
        <v>0.95325661538461548</v>
      </c>
      <c r="F18">
        <f>(RawData!$A30*60)/(RawData!$C$7*RawData!$C$8*RawData!$C$5)</f>
        <v>47.512174610043921</v>
      </c>
    </row>
    <row r="19" spans="1:6">
      <c r="B19">
        <f>(RawData!$B$5*RawData!$B34*RawData!$B$8)/(RawData!$B$4) * (24/RawData!$B$6)</f>
        <v>1.2322420729411763</v>
      </c>
      <c r="C19">
        <f>(RawData!$A34*60)/(RawData!$B$7*RawData!$B$8*RawData!$B$5)</f>
        <v>31.15502760081322</v>
      </c>
      <c r="E19">
        <f>(RawData!$C$5*RawData!$C31*RawData!$C$8)/(RawData!$C$4) * (24/RawData!$C$6)</f>
        <v>0.88988984615384636</v>
      </c>
      <c r="F19">
        <f>(RawData!$A31*60)/(RawData!$C$7*RawData!$C$8*RawData!$C$5)</f>
        <v>49.671818910500463</v>
      </c>
    </row>
    <row r="20" spans="1:6">
      <c r="B20">
        <f>(RawData!$B$5*RawData!$B35*RawData!$B$8)/(RawData!$B$4) * (24/RawData!$B$6)</f>
        <v>1.2486719672470585</v>
      </c>
      <c r="C20">
        <f>(RawData!$A35*60)/(RawData!$B$7*RawData!$B$8*RawData!$B$5)</f>
        <v>32.353297893152188</v>
      </c>
      <c r="E20">
        <f>(RawData!$C$5*RawData!$C32*RawData!$C$8)/(RawData!$C$4) * (24/RawData!$C$6)</f>
        <v>0.82652307692307703</v>
      </c>
      <c r="F20">
        <f>(RawData!$A32*60)/(RawData!$C$7*RawData!$C$8*RawData!$C$5)</f>
        <v>51.831463210957004</v>
      </c>
    </row>
    <row r="21" spans="1:6">
      <c r="B21">
        <f>(RawData!$B$5*RawData!$B36*RawData!$B$8)/(RawData!$B$4) * (24/RawData!$B$6)</f>
        <v>1.2596252301176469</v>
      </c>
      <c r="C21">
        <f>(RawData!$A36*60)/(RawData!$B$7*RawData!$B$8*RawData!$B$5)</f>
        <v>33.551568185491156</v>
      </c>
      <c r="E21">
        <f>(RawData!$C$5*RawData!$C33*RawData!$C$8)/(RawData!$C$4) * (24/RawData!$C$6)</f>
        <v>0.7714215384615386</v>
      </c>
      <c r="F21">
        <f>(RawData!$A33*60)/(RawData!$C$7*RawData!$C$8*RawData!$C$5)</f>
        <v>53.991107511413546</v>
      </c>
    </row>
    <row r="22" spans="1:6">
      <c r="B22">
        <f>(RawData!$B$5*RawData!$B37*RawData!$B$8)/(RawData!$B$4) * (24/RawData!$B$6)</f>
        <v>1.314391544470588</v>
      </c>
      <c r="C22">
        <f>(RawData!$A37*60)/(RawData!$B$7*RawData!$B$8*RawData!$B$5)</f>
        <v>34.749838477830131</v>
      </c>
      <c r="E22">
        <f>(RawData!$C$5*RawData!$C34*RawData!$C$8)/(RawData!$C$4) * (24/RawData!$C$6)</f>
        <v>0.71632000000000007</v>
      </c>
      <c r="F22">
        <f>(RawData!$A34*60)/(RawData!$C$7*RawData!$C$8*RawData!$C$5)</f>
        <v>56.150751811870087</v>
      </c>
    </row>
    <row r="23" spans="1:6">
      <c r="B23">
        <f>(RawData!$B$5*RawData!$B38*RawData!$B$8)/(RawData!$B$4) * (24/RawData!$B$6)</f>
        <v>1.3417747016470583</v>
      </c>
      <c r="C23">
        <f>(RawData!$A38*60)/(RawData!$B$7*RawData!$B$8*RawData!$B$5)</f>
        <v>35.9481087701691</v>
      </c>
    </row>
    <row r="24" spans="1:6">
      <c r="B24">
        <f>(RawData!$B$5*RawData!$B39*RawData!$B$8)/(RawData!$B$4) * (24/RawData!$B$6)</f>
        <v>1.3691578588235291</v>
      </c>
      <c r="C24">
        <f>(RawData!$A39*60)/(RawData!$B$7*RawData!$B$8*RawData!$B$5)</f>
        <v>37.146379062508068</v>
      </c>
    </row>
    <row r="25" spans="1:6">
      <c r="B25">
        <f>(RawData!$B$5*RawData!$B40*RawData!$B$8)/(RawData!$B$4) * (24/RawData!$B$6)</f>
        <v>1.3801111216941171</v>
      </c>
      <c r="C25">
        <f>(RawData!$A40*60)/(RawData!$B$7*RawData!$B$8*RawData!$B$5)</f>
        <v>38.344649354847036</v>
      </c>
    </row>
    <row r="26" spans="1:6">
      <c r="B26">
        <f>(RawData!$B$5*RawData!$B41*RawData!$B$8)/(RawData!$B$4) * (24/RawData!$B$6)</f>
        <v>1.3801111216941171</v>
      </c>
      <c r="C26">
        <f>(RawData!$A41*60)/(RawData!$B$7*RawData!$B$8*RawData!$B$5)</f>
        <v>39.542919647186011</v>
      </c>
    </row>
    <row r="27" spans="1:6">
      <c r="B27">
        <f>(RawData!$B$5*RawData!$B42*RawData!$B$8)/(RawData!$B$4) * (24/RawData!$B$6)</f>
        <v>1.3691578588235291</v>
      </c>
      <c r="C27">
        <f>(RawData!$A42*60)/(RawData!$B$7*RawData!$B$8*RawData!$B$5)</f>
        <v>40.261881822589388</v>
      </c>
    </row>
    <row r="29" spans="1:6" ht="18.75">
      <c r="A29" s="3" t="s">
        <v>17</v>
      </c>
    </row>
    <row r="30" spans="1:6" ht="15.75">
      <c r="A30" s="2"/>
      <c r="B30" s="2" t="s">
        <v>14</v>
      </c>
      <c r="C30" s="2"/>
      <c r="D30" s="2"/>
      <c r="E30" s="2">
        <v>928</v>
      </c>
      <c r="F30" s="2"/>
    </row>
    <row r="31" spans="1:6">
      <c r="A31" s="1"/>
      <c r="B31" s="1" t="s">
        <v>16</v>
      </c>
      <c r="C31" s="1" t="s">
        <v>15</v>
      </c>
      <c r="D31" s="1"/>
      <c r="E31" s="1" t="s">
        <v>16</v>
      </c>
      <c r="F31" s="1" t="s">
        <v>15</v>
      </c>
    </row>
    <row r="32" spans="1:6">
      <c r="B32">
        <f>(RawData!$B$5*RawData!$B19*RawData!$B$9)/(RawData!$B$4) * (24/RawData!$B$6)</f>
        <v>0.42897074823529407</v>
      </c>
      <c r="C32">
        <f>(RawData!$A19*60)/(RawData!$B$7*RawData!$B$9*RawData!$B$5)</f>
        <v>20.193637694316834</v>
      </c>
      <c r="E32">
        <f>(RawData!$C$5*RawData!$C16*RawData!$C$9)/(RawData!$C$4) * (24/RawData!$C$6)</f>
        <v>0.60537230769230777</v>
      </c>
      <c r="F32">
        <f>(RawData!$A16*60)/(RawData!$C$7*RawData!$C$9*RawData!$C$5)</f>
        <v>25.947608274119933</v>
      </c>
    </row>
    <row r="33" spans="2:6">
      <c r="B33">
        <f>(RawData!$B$5*RawData!$B20*RawData!$B$9)/(RawData!$B$4) * (24/RawData!$B$6)</f>
        <v>0.47186782305882335</v>
      </c>
      <c r="C33">
        <f>(RawData!$A20*60)/(RawData!$B$7*RawData!$B$9*RawData!$B$5)</f>
        <v>22.029422939254729</v>
      </c>
      <c r="E33">
        <f>(RawData!$C$5*RawData!$C17*RawData!$C$9)/(RawData!$C$4) * (24/RawData!$C$6)</f>
        <v>0.62371692307692328</v>
      </c>
      <c r="F33">
        <f>(RawData!$A17*60)/(RawData!$C$7*RawData!$C$9*RawData!$C$5)</f>
        <v>29.191059308384922</v>
      </c>
    </row>
    <row r="34" spans="2:6">
      <c r="B34">
        <f>(RawData!$B$5*RawData!$B21*RawData!$B$9)/(RawData!$B$4) * (24/RawData!$B$6)</f>
        <v>0.48259209176470574</v>
      </c>
      <c r="C34">
        <f>(RawData!$A21*60)/(RawData!$B$7*RawData!$B$9*RawData!$B$5)</f>
        <v>23.865208184192621</v>
      </c>
      <c r="E34">
        <f>(RawData!$C$5*RawData!$C18*RawData!$C$9)/(RawData!$C$4) * (24/RawData!$C$6)</f>
        <v>0.64206153846153857</v>
      </c>
      <c r="F34">
        <f>(RawData!$A18*60)/(RawData!$C$7*RawData!$C$9*RawData!$C$5)</f>
        <v>32.434510342649915</v>
      </c>
    </row>
    <row r="35" spans="2:6">
      <c r="B35">
        <f>(RawData!$B$5*RawData!$B22*RawData!$B$9)/(RawData!$B$4) * (24/RawData!$B$6)</f>
        <v>0.50046587294117628</v>
      </c>
      <c r="C35">
        <f>(RawData!$A22*60)/(RawData!$B$7*RawData!$B$9*RawData!$B$5)</f>
        <v>25.700993429130516</v>
      </c>
      <c r="E35">
        <f>(RawData!$C$5*RawData!$C19*RawData!$C$9)/(RawData!$C$4) * (24/RawData!$C$6)</f>
        <v>0.66040615384615398</v>
      </c>
      <c r="F35">
        <f>(RawData!$A19*60)/(RawData!$C$7*RawData!$C$9*RawData!$C$5)</f>
        <v>35.677961376914908</v>
      </c>
    </row>
    <row r="36" spans="2:6">
      <c r="B36">
        <f>(RawData!$B$5*RawData!$B23*RawData!$B$9)/(RawData!$B$4) * (24/RawData!$B$6)</f>
        <v>0.55408721647058801</v>
      </c>
      <c r="C36">
        <f>(RawData!$A23*60)/(RawData!$B$7*RawData!$B$9*RawData!$B$5)</f>
        <v>27.536778674068408</v>
      </c>
      <c r="E36">
        <f>(RawData!$C$5*RawData!$C20*RawData!$C$9)/(RawData!$C$4) * (24/RawData!$C$6)</f>
        <v>0.67875076923076927</v>
      </c>
      <c r="F36">
        <f>(RawData!$A20*60)/(RawData!$C$7*RawData!$C$9*RawData!$C$5)</f>
        <v>38.921412411179894</v>
      </c>
    </row>
    <row r="37" spans="2:6">
      <c r="B37">
        <f>(RawData!$B$5*RawData!$B24*RawData!$B$9)/(RawData!$B$4) * (24/RawData!$B$6)</f>
        <v>0.57196099764705866</v>
      </c>
      <c r="C37">
        <f>(RawData!$A24*60)/(RawData!$B$7*RawData!$B$9*RawData!$B$5)</f>
        <v>29.372563919006303</v>
      </c>
      <c r="E37">
        <f>(RawData!$C$5*RawData!$C21*RawData!$C$9)/(RawData!$C$4) * (24/RawData!$C$6)</f>
        <v>0.69709538461538478</v>
      </c>
      <c r="F37">
        <f>(RawData!$A21*60)/(RawData!$C$7*RawData!$C$9*RawData!$C$5)</f>
        <v>42.164863445444887</v>
      </c>
    </row>
    <row r="38" spans="2:6">
      <c r="B38">
        <f>(RawData!$B$5*RawData!$B25*RawData!$B$9)/(RawData!$B$4) * (24/RawData!$B$6)</f>
        <v>0.60055904752941169</v>
      </c>
      <c r="C38">
        <f>(RawData!$A25*60)/(RawData!$B$7*RawData!$B$9*RawData!$B$5)</f>
        <v>31.208349163944199</v>
      </c>
      <c r="E38">
        <f>(RawData!$C$5*RawData!$C22*RawData!$C$9)/(RawData!$C$4) * (24/RawData!$C$6)</f>
        <v>0.7191089230769232</v>
      </c>
      <c r="F38">
        <f>(RawData!$A22*60)/(RawData!$C$7*RawData!$C$9*RawData!$C$5)</f>
        <v>45.40831447970988</v>
      </c>
    </row>
    <row r="39" spans="2:6">
      <c r="B39">
        <f>(RawData!$B$5*RawData!$B26*RawData!$B$9)/(RawData!$B$4) * (24/RawData!$B$6)</f>
        <v>0.60770855999999984</v>
      </c>
      <c r="C39">
        <f>(RawData!$A26*60)/(RawData!$B$7*RawData!$B$9*RawData!$B$5)</f>
        <v>33.044134408882094</v>
      </c>
      <c r="E39">
        <f>(RawData!$C$5*RawData!$C23*RawData!$C$9)/(RawData!$C$4) * (24/RawData!$C$6)</f>
        <v>0.72461230769230789</v>
      </c>
      <c r="F39">
        <f>(RawData!$A23*60)/(RawData!$C$7*RawData!$C$9*RawData!$C$5)</f>
        <v>48.651765513974873</v>
      </c>
    </row>
    <row r="40" spans="2:6">
      <c r="B40">
        <f>(RawData!$B$5*RawData!$B27*RawData!$B$9)/(RawData!$B$4) * (24/RawData!$B$6)</f>
        <v>0.62558234117647038</v>
      </c>
      <c r="C40">
        <f>(RawData!$A27*60)/(RawData!$B$7*RawData!$B$9*RawData!$B$5)</f>
        <v>34.879919653819982</v>
      </c>
      <c r="E40">
        <f>(RawData!$C$5*RawData!$C24*RawData!$C$9)/(RawData!$C$4) * (24/RawData!$C$6)</f>
        <v>0.72828123076923079</v>
      </c>
      <c r="F40">
        <f>(RawData!$A24*60)/(RawData!$C$7*RawData!$C$9*RawData!$C$5)</f>
        <v>51.895216548239866</v>
      </c>
    </row>
    <row r="41" spans="2:6">
      <c r="B41">
        <f>(RawData!$B$5*RawData!$B28*RawData!$B$9)/(RawData!$B$4) * (24/RawData!$B$6)</f>
        <v>0.64345612235294103</v>
      </c>
      <c r="C41">
        <f>(RawData!$A28*60)/(RawData!$B$7*RawData!$B$9*RawData!$B$5)</f>
        <v>36.715704898757878</v>
      </c>
      <c r="E41">
        <f>(RawData!$C$5*RawData!$C25*RawData!$C$9)/(RawData!$C$4) * (24/RawData!$C$6)</f>
        <v>0.73378461538461548</v>
      </c>
      <c r="F41">
        <f>(RawData!$A25*60)/(RawData!$C$7*RawData!$C$9*RawData!$C$5)</f>
        <v>55.138667582504851</v>
      </c>
    </row>
    <row r="42" spans="2:6">
      <c r="B42">
        <f>(RawData!$B$5*RawData!$B29*RawData!$B$9)/(RawData!$B$4) * (24/RawData!$B$6)</f>
        <v>0.67920368470588222</v>
      </c>
      <c r="C42">
        <f>(RawData!$A29*60)/(RawData!$B$7*RawData!$B$9*RawData!$B$5)</f>
        <v>38.551490143695773</v>
      </c>
      <c r="E42">
        <f>(RawData!$C$5*RawData!$C26*RawData!$C$9)/(RawData!$C$4) * (24/RawData!$C$6)</f>
        <v>0.73378461538461548</v>
      </c>
      <c r="F42">
        <f>(RawData!$A26*60)/(RawData!$C$7*RawData!$C$9*RawData!$C$5)</f>
        <v>58.382118616769844</v>
      </c>
    </row>
    <row r="43" spans="2:6">
      <c r="B43">
        <f>(RawData!$B$5*RawData!$B30*RawData!$B$9)/(RawData!$B$4) * (24/RawData!$B$6)</f>
        <v>0.69707746588235275</v>
      </c>
      <c r="C43">
        <f>(RawData!$A30*60)/(RawData!$B$7*RawData!$B$9*RawData!$B$5)</f>
        <v>40.387275388633668</v>
      </c>
      <c r="E43">
        <f>(RawData!$C$5*RawData!$C27*RawData!$C$9)/(RawData!$C$4) * (24/RawData!$C$6)</f>
        <v>0.72828123076923079</v>
      </c>
      <c r="F43">
        <f>(RawData!$A27*60)/(RawData!$C$7*RawData!$C$9*RawData!$C$5)</f>
        <v>61.625569651034837</v>
      </c>
    </row>
    <row r="44" spans="2:6">
      <c r="B44">
        <f>(RawData!$B$5*RawData!$B31*RawData!$B$9)/(RawData!$B$4) * (24/RawData!$B$6)</f>
        <v>0.68635319717647036</v>
      </c>
      <c r="C44">
        <f>(RawData!$A31*60)/(RawData!$B$7*RawData!$B$9*RawData!$B$5)</f>
        <v>42.223060633571563</v>
      </c>
      <c r="E44">
        <f>(RawData!$C$5*RawData!$C28*RawData!$C$9)/(RawData!$C$4) * (24/RawData!$C$6)</f>
        <v>0.70259876923076925</v>
      </c>
      <c r="F44">
        <f>(RawData!$A28*60)/(RawData!$C$7*RawData!$C$9*RawData!$C$5)</f>
        <v>64.86902068529983</v>
      </c>
    </row>
    <row r="45" spans="2:6">
      <c r="B45">
        <f>(RawData!$B$5*RawData!$B32*RawData!$B$9)/(RawData!$B$4) * (24/RawData!$B$6)</f>
        <v>0.75069880941176437</v>
      </c>
      <c r="C45">
        <f>(RawData!$A32*60)/(RawData!$B$7*RawData!$B$9*RawData!$B$5)</f>
        <v>44.058845878509459</v>
      </c>
      <c r="E45">
        <f>(RawData!$C$5*RawData!$C29*RawData!$C$9)/(RawData!$C$4) * (24/RawData!$C$6)</f>
        <v>0.67141292307692313</v>
      </c>
      <c r="F45">
        <f>(RawData!$A29*60)/(RawData!$C$7*RawData!$C$9*RawData!$C$5)</f>
        <v>68.112471719564823</v>
      </c>
    </row>
    <row r="46" spans="2:6">
      <c r="B46">
        <f>(RawData!$B$5*RawData!$B33*RawData!$B$9)/(RawData!$B$4) * (24/RawData!$B$6)</f>
        <v>0.75069880941176437</v>
      </c>
      <c r="C46">
        <f>(RawData!$A33*60)/(RawData!$B$7*RawData!$B$9*RawData!$B$5)</f>
        <v>45.894631123447347</v>
      </c>
      <c r="E46">
        <f>(RawData!$C$5*RawData!$C30*RawData!$C$9)/(RawData!$C$4) * (24/RawData!$C$6)</f>
        <v>0.63472369230769243</v>
      </c>
      <c r="F46">
        <f>(RawData!$A30*60)/(RawData!$C$7*RawData!$C$9*RawData!$C$5)</f>
        <v>71.355922753829816</v>
      </c>
    </row>
    <row r="47" spans="2:6">
      <c r="B47">
        <f>(RawData!$B$5*RawData!$B34*RawData!$B$9)/(RawData!$B$4) * (24/RawData!$B$6)</f>
        <v>0.80432015294117643</v>
      </c>
      <c r="C47">
        <f>(RawData!$A34*60)/(RawData!$B$7*RawData!$B$9*RawData!$B$5)</f>
        <v>47.730416368385242</v>
      </c>
      <c r="E47">
        <f>(RawData!$C$5*RawData!$C31*RawData!$C$9)/(RawData!$C$4) * (24/RawData!$C$6)</f>
        <v>0.59253107692307694</v>
      </c>
      <c r="F47">
        <f>(RawData!$A31*60)/(RawData!$C$7*RawData!$C$9*RawData!$C$5)</f>
        <v>74.599373788094809</v>
      </c>
    </row>
    <row r="48" spans="2:6">
      <c r="B48">
        <f>(RawData!$B$5*RawData!$B35*RawData!$B$9)/(RawData!$B$4) * (24/RawData!$B$6)</f>
        <v>0.81504442164705859</v>
      </c>
      <c r="C48">
        <f>(RawData!$A35*60)/(RawData!$B$7*RawData!$B$9*RawData!$B$5)</f>
        <v>49.566201613323138</v>
      </c>
      <c r="E48">
        <f>(RawData!$C$5*RawData!$C32*RawData!$C$9)/(RawData!$C$4) * (24/RawData!$C$6)</f>
        <v>0.55033846153846155</v>
      </c>
      <c r="F48">
        <f>(RawData!$A32*60)/(RawData!$C$7*RawData!$C$9*RawData!$C$5)</f>
        <v>77.842824822359788</v>
      </c>
    </row>
    <row r="49" spans="1:6">
      <c r="B49">
        <f>(RawData!$B$5*RawData!$B36*RawData!$B$9)/(RawData!$B$4) * (24/RawData!$B$6)</f>
        <v>0.82219393411764696</v>
      </c>
      <c r="C49">
        <f>(RawData!$A36*60)/(RawData!$B$7*RawData!$B$9*RawData!$B$5)</f>
        <v>51.401986858261033</v>
      </c>
      <c r="E49">
        <f>(RawData!$C$5*RawData!$C33*RawData!$C$9)/(RawData!$C$4) * (24/RawData!$C$6)</f>
        <v>0.51364923076923086</v>
      </c>
      <c r="F49">
        <f>(RawData!$A33*60)/(RawData!$C$7*RawData!$C$9*RawData!$C$5)</f>
        <v>81.086275856624781</v>
      </c>
    </row>
    <row r="50" spans="1:6">
      <c r="B50">
        <f>(RawData!$B$5*RawData!$B37*RawData!$B$9)/(RawData!$B$4) * (24/RawData!$B$6)</f>
        <v>0.85794149647058815</v>
      </c>
      <c r="C50">
        <f>(RawData!$A37*60)/(RawData!$B$7*RawData!$B$9*RawData!$B$5)</f>
        <v>53.237772103198928</v>
      </c>
      <c r="E50">
        <f>(RawData!$C$5*RawData!$C34*RawData!$C$9)/(RawData!$C$4) * (24/RawData!$C$6)</f>
        <v>0.47696</v>
      </c>
      <c r="F50">
        <f>(RawData!$A34*60)/(RawData!$C$7*RawData!$C$9*RawData!$C$5)</f>
        <v>84.329726890889773</v>
      </c>
    </row>
    <row r="51" spans="1:6">
      <c r="B51">
        <f>(RawData!$B$5*RawData!$B38*RawData!$B$9)/(RawData!$B$4) * (24/RawData!$B$6)</f>
        <v>0.87581527764705858</v>
      </c>
      <c r="C51">
        <f>(RawData!$A38*60)/(RawData!$B$7*RawData!$B$9*RawData!$B$5)</f>
        <v>55.073557348136816</v>
      </c>
    </row>
    <row r="52" spans="1:6">
      <c r="B52">
        <f>(RawData!$B$5*RawData!$B39*RawData!$B$9)/(RawData!$B$4) * (24/RawData!$B$6)</f>
        <v>0.89368905882352934</v>
      </c>
      <c r="C52">
        <f>(RawData!$A39*60)/(RawData!$B$7*RawData!$B$9*RawData!$B$5)</f>
        <v>56.909342593074712</v>
      </c>
    </row>
    <row r="53" spans="1:6">
      <c r="B53">
        <f>(RawData!$B$5*RawData!$B40*RawData!$B$9)/(RawData!$B$4) * (24/RawData!$B$6)</f>
        <v>0.90083857129411726</v>
      </c>
      <c r="C53">
        <f>(RawData!$A40*60)/(RawData!$B$7*RawData!$B$9*RawData!$B$5)</f>
        <v>58.745127838012607</v>
      </c>
    </row>
    <row r="54" spans="1:6">
      <c r="B54">
        <f>(RawData!$B$5*RawData!$B41*RawData!$B$9)/(RawData!$B$4) * (24/RawData!$B$6)</f>
        <v>0.90083857129411726</v>
      </c>
      <c r="C54">
        <f>(RawData!$A41*60)/(RawData!$B$7*RawData!$B$9*RawData!$B$5)</f>
        <v>60.580913082950502</v>
      </c>
    </row>
    <row r="55" spans="1:6">
      <c r="B55">
        <f>(RawData!$B$5*RawData!$B42*RawData!$B$9)/(RawData!$B$4) * (24/RawData!$B$6)</f>
        <v>0.89368905882352934</v>
      </c>
      <c r="C55">
        <f>(RawData!$A42*60)/(RawData!$B$7*RawData!$B$9*RawData!$B$5)</f>
        <v>61.682384229913239</v>
      </c>
    </row>
    <row r="57" spans="1:6" ht="18.75">
      <c r="A57" s="3" t="s">
        <v>18</v>
      </c>
    </row>
    <row r="58" spans="1:6" ht="15.75">
      <c r="A58" s="2"/>
      <c r="B58" s="2" t="s">
        <v>14</v>
      </c>
      <c r="C58" s="2"/>
      <c r="D58" s="2"/>
      <c r="E58" s="2">
        <v>928</v>
      </c>
      <c r="F58" s="2"/>
    </row>
    <row r="59" spans="1:6">
      <c r="A59" s="1"/>
      <c r="B59" s="1" t="s">
        <v>16</v>
      </c>
      <c r="C59" s="1" t="s">
        <v>15</v>
      </c>
      <c r="D59" s="1"/>
      <c r="E59" s="1" t="s">
        <v>16</v>
      </c>
      <c r="F59" s="1" t="s">
        <v>15</v>
      </c>
    </row>
    <row r="60" spans="1:6">
      <c r="B60">
        <f>(RawData!$B$5*RawData!$B19*RawData!$B$10)/(RawData!$B$4) * (24/RawData!$B$6)</f>
        <v>0.3106629232941176</v>
      </c>
      <c r="C60">
        <f>(RawData!$A19*60)/(RawData!$B$7*RawData!$B$10*RawData!$B$5)</f>
        <v>27.883854885130265</v>
      </c>
      <c r="E60">
        <f>(RawData!$C$5*RawData!$C16*RawData!$C$10)/(RawData!$C$4) * (24/RawData!$C$6)</f>
        <v>0.43113230769230776</v>
      </c>
      <c r="F60">
        <f>(RawData!$A16*60)/(RawData!$C$7*RawData!$C$10*RawData!$C$5)</f>
        <v>36.434206436717623</v>
      </c>
    </row>
    <row r="61" spans="1:6">
      <c r="B61">
        <f>(RawData!$B$5*RawData!$B20*RawData!$B$10)/(RawData!$B$4) * (24/RawData!$B$6)</f>
        <v>0.34172921562352931</v>
      </c>
      <c r="C61">
        <f>(RawData!$A20*60)/(RawData!$B$7*RawData!$B$10*RawData!$B$5)</f>
        <v>30.418750783778471</v>
      </c>
      <c r="E61">
        <f>(RawData!$C$5*RawData!$C17*RawData!$C$10)/(RawData!$C$4) * (24/RawData!$C$6)</f>
        <v>0.44419692307692316</v>
      </c>
      <c r="F61">
        <f>(RawData!$A17*60)/(RawData!$C$7*RawData!$C$10*RawData!$C$5)</f>
        <v>40.988482241307324</v>
      </c>
    </row>
    <row r="62" spans="1:6">
      <c r="B62">
        <f>(RawData!$B$5*RawData!$B21*RawData!$B$10)/(RawData!$B$4) * (24/RawData!$B$6)</f>
        <v>0.34949578870588227</v>
      </c>
      <c r="C62">
        <f>(RawData!$A21*60)/(RawData!$B$7*RawData!$B$10*RawData!$B$5)</f>
        <v>32.95364668242668</v>
      </c>
      <c r="E62">
        <f>(RawData!$C$5*RawData!$C18*RawData!$C$10)/(RawData!$C$4) * (24/RawData!$C$6)</f>
        <v>0.45726153846153855</v>
      </c>
      <c r="F62">
        <f>(RawData!$A18*60)/(RawData!$C$7*RawData!$C$10*RawData!$C$5)</f>
        <v>45.542758045897024</v>
      </c>
    </row>
    <row r="63" spans="1:6">
      <c r="B63">
        <f>(RawData!$B$5*RawData!$B22*RawData!$B$10)/(RawData!$B$4) * (24/RawData!$B$6)</f>
        <v>0.36244007717647048</v>
      </c>
      <c r="C63">
        <f>(RawData!$A22*60)/(RawData!$B$7*RawData!$B$10*RawData!$B$5)</f>
        <v>35.488542581074881</v>
      </c>
      <c r="E63">
        <f>(RawData!$C$5*RawData!$C19*RawData!$C$10)/(RawData!$C$4) * (24/RawData!$C$6)</f>
        <v>0.47032615384615395</v>
      </c>
      <c r="F63">
        <f>(RawData!$A19*60)/(RawData!$C$7*RawData!$C$10*RawData!$C$5)</f>
        <v>50.097033850486731</v>
      </c>
    </row>
    <row r="64" spans="1:6">
      <c r="B64">
        <f>(RawData!$B$5*RawData!$B23*RawData!$B$10)/(RawData!$B$4) * (24/RawData!$B$6)</f>
        <v>0.4012729425882352</v>
      </c>
      <c r="C64">
        <f>(RawData!$A23*60)/(RawData!$B$7*RawData!$B$10*RawData!$B$5)</f>
        <v>38.02343847972309</v>
      </c>
      <c r="E64">
        <f>(RawData!$C$5*RawData!$C20*RawData!$C$10)/(RawData!$C$4) * (24/RawData!$C$6)</f>
        <v>0.48339076923076935</v>
      </c>
      <c r="F64">
        <f>(RawData!$A20*60)/(RawData!$C$7*RawData!$C$10*RawData!$C$5)</f>
        <v>54.651309655076432</v>
      </c>
    </row>
    <row r="65" spans="2:6">
      <c r="B65">
        <f>(RawData!$B$5*RawData!$B24*RawData!$B$10)/(RawData!$B$4) * (24/RawData!$B$6)</f>
        <v>0.41421723105882352</v>
      </c>
      <c r="C65">
        <f>(RawData!$A24*60)/(RawData!$B$7*RawData!$B$10*RawData!$B$5)</f>
        <v>40.558334378371292</v>
      </c>
      <c r="E65">
        <f>(RawData!$C$5*RawData!$C21*RawData!$C$10)/(RawData!$C$4) * (24/RawData!$C$6)</f>
        <v>0.49645538461538474</v>
      </c>
      <c r="F65">
        <f>(RawData!$A21*60)/(RawData!$C$7*RawData!$C$10*RawData!$C$5)</f>
        <v>59.205585459666132</v>
      </c>
    </row>
    <row r="66" spans="2:6">
      <c r="B66">
        <f>(RawData!$B$5*RawData!$B25*RawData!$B$10)/(RawData!$B$4) * (24/RawData!$B$6)</f>
        <v>0.43492809261176463</v>
      </c>
      <c r="C66">
        <f>(RawData!$A25*60)/(RawData!$B$7*RawData!$B$10*RawData!$B$5)</f>
        <v>43.093230277019501</v>
      </c>
      <c r="E66">
        <f>(RawData!$C$5*RawData!$C22*RawData!$C$10)/(RawData!$C$4) * (24/RawData!$C$6)</f>
        <v>0.51213292307692315</v>
      </c>
      <c r="F66">
        <f>(RawData!$A22*60)/(RawData!$C$7*RawData!$C$10*RawData!$C$5)</f>
        <v>63.759861264255839</v>
      </c>
    </row>
    <row r="67" spans="2:6">
      <c r="B67">
        <f>(RawData!$B$5*RawData!$B26*RawData!$B$10)/(RawData!$B$4) * (24/RawData!$B$6)</f>
        <v>0.44010580799999988</v>
      </c>
      <c r="C67">
        <f>(RawData!$A26*60)/(RawData!$B$7*RawData!$B$10*RawData!$B$5)</f>
        <v>45.62812617566771</v>
      </c>
      <c r="E67">
        <f>(RawData!$C$5*RawData!$C23*RawData!$C$10)/(RawData!$C$4) * (24/RawData!$C$6)</f>
        <v>0.5160523076923077</v>
      </c>
      <c r="F67">
        <f>(RawData!$A23*60)/(RawData!$C$7*RawData!$C$10*RawData!$C$5)</f>
        <v>68.31413706884554</v>
      </c>
    </row>
    <row r="68" spans="2:6">
      <c r="B68">
        <f>(RawData!$B$5*RawData!$B27*RawData!$B$10)/(RawData!$B$4) * (24/RawData!$B$6)</f>
        <v>0.45305009647058814</v>
      </c>
      <c r="C68">
        <f>(RawData!$A27*60)/(RawData!$B$7*RawData!$B$10*RawData!$B$5)</f>
        <v>48.163022074315911</v>
      </c>
      <c r="E68">
        <f>(RawData!$C$5*RawData!$C24*RawData!$C$10)/(RawData!$C$4) * (24/RawData!$C$6)</f>
        <v>0.51866523076923077</v>
      </c>
      <c r="F68">
        <f>(RawData!$A24*60)/(RawData!$C$7*RawData!$C$10*RawData!$C$5)</f>
        <v>72.868412873435247</v>
      </c>
    </row>
    <row r="69" spans="2:6">
      <c r="B69">
        <f>(RawData!$B$5*RawData!$B28*RawData!$B$10)/(RawData!$B$4) * (24/RawData!$B$6)</f>
        <v>0.4659943849411764</v>
      </c>
      <c r="C69">
        <f>(RawData!$A28*60)/(RawData!$B$7*RawData!$B$10*RawData!$B$5)</f>
        <v>50.69791797296412</v>
      </c>
      <c r="E69">
        <f>(RawData!$C$5*RawData!$C25*RawData!$C$10)/(RawData!$C$4) * (24/RawData!$C$6)</f>
        <v>0.52258461538461543</v>
      </c>
      <c r="F69">
        <f>(RawData!$A25*60)/(RawData!$C$7*RawData!$C$10*RawData!$C$5)</f>
        <v>77.42268867802494</v>
      </c>
    </row>
    <row r="70" spans="2:6">
      <c r="B70">
        <f>(RawData!$B$5*RawData!$B29*RawData!$B$10)/(RawData!$B$4) * (24/RawData!$B$6)</f>
        <v>0.49188296188235281</v>
      </c>
      <c r="C70">
        <f>(RawData!$A29*60)/(RawData!$B$7*RawData!$B$10*RawData!$B$5)</f>
        <v>53.232813871612322</v>
      </c>
      <c r="E70">
        <f>(RawData!$C$5*RawData!$C26*RawData!$C$10)/(RawData!$C$4) * (24/RawData!$C$6)</f>
        <v>0.52258461538461543</v>
      </c>
      <c r="F70">
        <f>(RawData!$A26*60)/(RawData!$C$7*RawData!$C$10*RawData!$C$5)</f>
        <v>81.976964482614648</v>
      </c>
    </row>
    <row r="71" spans="2:6">
      <c r="B71">
        <f>(RawData!$B$5*RawData!$B30*RawData!$B$10)/(RawData!$B$4) * (24/RawData!$B$6)</f>
        <v>0.50482725035294107</v>
      </c>
      <c r="C71">
        <f>(RawData!$A30*60)/(RawData!$B$7*RawData!$B$10*RawData!$B$5)</f>
        <v>55.767709770260531</v>
      </c>
      <c r="E71">
        <f>(RawData!$C$5*RawData!$C27*RawData!$C$10)/(RawData!$C$4) * (24/RawData!$C$6)</f>
        <v>0.51866523076923077</v>
      </c>
      <c r="F71">
        <f>(RawData!$A27*60)/(RawData!$C$7*RawData!$C$10*RawData!$C$5)</f>
        <v>86.531240287204355</v>
      </c>
    </row>
    <row r="72" spans="2:6">
      <c r="B72">
        <f>(RawData!$B$5*RawData!$B31*RawData!$B$10)/(RawData!$B$4) * (24/RawData!$B$6)</f>
        <v>0.49706067727058811</v>
      </c>
      <c r="C72">
        <f>(RawData!$A31*60)/(RawData!$B$7*RawData!$B$10*RawData!$B$5)</f>
        <v>58.30260566890874</v>
      </c>
      <c r="E72">
        <f>(RawData!$C$5*RawData!$C28*RawData!$C$10)/(RawData!$C$4) * (24/RawData!$C$6)</f>
        <v>0.50037476923076929</v>
      </c>
      <c r="F72">
        <f>(RawData!$A28*60)/(RawData!$C$7*RawData!$C$10*RawData!$C$5)</f>
        <v>91.085516091794048</v>
      </c>
    </row>
    <row r="73" spans="2:6">
      <c r="B73">
        <f>(RawData!$B$5*RawData!$B32*RawData!$B$10)/(RawData!$B$4) * (24/RawData!$B$6)</f>
        <v>0.54366011576470574</v>
      </c>
      <c r="C73">
        <f>(RawData!$A32*60)/(RawData!$B$7*RawData!$B$10*RawData!$B$5)</f>
        <v>60.837501567556941</v>
      </c>
      <c r="E73">
        <f>(RawData!$C$5*RawData!$C29*RawData!$C$10)/(RawData!$C$4) * (24/RawData!$C$6)</f>
        <v>0.47816492307692315</v>
      </c>
      <c r="F73">
        <f>(RawData!$A29*60)/(RawData!$C$7*RawData!$C$10*RawData!$C$5)</f>
        <v>95.639791896383755</v>
      </c>
    </row>
    <row r="74" spans="2:6">
      <c r="B74">
        <f>(RawData!$B$5*RawData!$B33*RawData!$B$10)/(RawData!$B$4) * (24/RawData!$B$6)</f>
        <v>0.54366011576470574</v>
      </c>
      <c r="C74">
        <f>(RawData!$A33*60)/(RawData!$B$7*RawData!$B$10*RawData!$B$5)</f>
        <v>63.37239746620515</v>
      </c>
      <c r="E74">
        <f>(RawData!$C$5*RawData!$C30*RawData!$C$10)/(RawData!$C$4) * (24/RawData!$C$6)</f>
        <v>0.45203569230769231</v>
      </c>
      <c r="F74">
        <f>(RawData!$A30*60)/(RawData!$C$7*RawData!$C$10*RawData!$C$5)</f>
        <v>100.19406770097346</v>
      </c>
    </row>
    <row r="75" spans="2:6">
      <c r="B75">
        <f>(RawData!$B$5*RawData!$B34*RawData!$B$10)/(RawData!$B$4) * (24/RawData!$B$6)</f>
        <v>0.58249298117647064</v>
      </c>
      <c r="C75">
        <f>(RawData!$A34*60)/(RawData!$B$7*RawData!$B$10*RawData!$B$5)</f>
        <v>65.907293364853359</v>
      </c>
      <c r="E75">
        <f>(RawData!$C$5*RawData!$C31*RawData!$C$10)/(RawData!$C$4) * (24/RawData!$C$6)</f>
        <v>0.42198707692307696</v>
      </c>
      <c r="F75">
        <f>(RawData!$A31*60)/(RawData!$C$7*RawData!$C$10*RawData!$C$5)</f>
        <v>104.74834350556316</v>
      </c>
    </row>
    <row r="76" spans="2:6">
      <c r="B76">
        <f>(RawData!$B$5*RawData!$B35*RawData!$B$10)/(RawData!$B$4) * (24/RawData!$B$6)</f>
        <v>0.59025955425882348</v>
      </c>
      <c r="C76">
        <f>(RawData!$A35*60)/(RawData!$B$7*RawData!$B$10*RawData!$B$5)</f>
        <v>68.442189263501561</v>
      </c>
      <c r="E76">
        <f>(RawData!$C$5*RawData!$C32*RawData!$C$10)/(RawData!$C$4) * (24/RawData!$C$6)</f>
        <v>0.39193846153846151</v>
      </c>
      <c r="F76">
        <f>(RawData!$A32*60)/(RawData!$C$7*RawData!$C$10*RawData!$C$5)</f>
        <v>109.30261931015286</v>
      </c>
    </row>
    <row r="77" spans="2:6">
      <c r="B77">
        <f>(RawData!$B$5*RawData!$B36*RawData!$B$10)/(RawData!$B$4) * (24/RawData!$B$6)</f>
        <v>0.59543726964705868</v>
      </c>
      <c r="C77">
        <f>(RawData!$A36*60)/(RawData!$B$7*RawData!$B$10*RawData!$B$5)</f>
        <v>70.977085162149763</v>
      </c>
      <c r="E77">
        <f>(RawData!$C$5*RawData!$C33*RawData!$C$10)/(RawData!$C$4) * (24/RawData!$C$6)</f>
        <v>0.36580923076923072</v>
      </c>
      <c r="F77">
        <f>(RawData!$A33*60)/(RawData!$C$7*RawData!$C$10*RawData!$C$5)</f>
        <v>113.85689511474257</v>
      </c>
    </row>
    <row r="78" spans="2:6">
      <c r="B78">
        <f>(RawData!$B$5*RawData!$B37*RawData!$B$10)/(RawData!$B$4) * (24/RawData!$B$6)</f>
        <v>0.6213258465882352</v>
      </c>
      <c r="C78">
        <f>(RawData!$A37*60)/(RawData!$B$7*RawData!$B$10*RawData!$B$5)</f>
        <v>73.511981060797979</v>
      </c>
      <c r="E78">
        <f>(RawData!$C$5*RawData!$C34*RawData!$C$10)/(RawData!$C$4) * (24/RawData!$C$6)</f>
        <v>0.33968000000000004</v>
      </c>
      <c r="F78">
        <f>(RawData!$A34*60)/(RawData!$C$7*RawData!$C$10*RawData!$C$5)</f>
        <v>118.41117091933226</v>
      </c>
    </row>
    <row r="79" spans="2:6">
      <c r="B79">
        <f>(RawData!$B$5*RawData!$B38*RawData!$B$10)/(RawData!$B$4) * (24/RawData!$B$6)</f>
        <v>0.63427013505882346</v>
      </c>
      <c r="C79">
        <f>(RawData!$A38*60)/(RawData!$B$7*RawData!$B$10*RawData!$B$5)</f>
        <v>76.04687695944618</v>
      </c>
    </row>
    <row r="80" spans="2:6">
      <c r="B80">
        <f>(RawData!$B$5*RawData!$B39*RawData!$B$10)/(RawData!$B$4) * (24/RawData!$B$6)</f>
        <v>0.64721442352941172</v>
      </c>
      <c r="C80">
        <f>(RawData!$A39*60)/(RawData!$B$7*RawData!$B$10*RawData!$B$5)</f>
        <v>78.581772858094382</v>
      </c>
    </row>
    <row r="81" spans="1:6">
      <c r="B81">
        <f>(RawData!$B$5*RawData!$B40*RawData!$B$10)/(RawData!$B$4) * (24/RawData!$B$6)</f>
        <v>0.65239213891764691</v>
      </c>
      <c r="C81">
        <f>(RawData!$A40*60)/(RawData!$B$7*RawData!$B$10*RawData!$B$5)</f>
        <v>81.116668756742584</v>
      </c>
    </row>
    <row r="82" spans="1:6">
      <c r="B82">
        <f>(RawData!$B$5*RawData!$B41*RawData!$B$10)/(RawData!$B$4) * (24/RawData!$B$6)</f>
        <v>0.65239213891764691</v>
      </c>
      <c r="C82">
        <f>(RawData!$A41*60)/(RawData!$B$7*RawData!$B$10*RawData!$B$5)</f>
        <v>83.6515646553908</v>
      </c>
    </row>
    <row r="83" spans="1:6">
      <c r="B83">
        <f>(RawData!$B$5*RawData!$B42*RawData!$B$10)/(RawData!$B$4) * (24/RawData!$B$6)</f>
        <v>0.64721442352941172</v>
      </c>
      <c r="C83">
        <f>(RawData!$A42*60)/(RawData!$B$7*RawData!$B$10*RawData!$B$5)</f>
        <v>85.172502194579721</v>
      </c>
    </row>
    <row r="85" spans="1:6" ht="18.75">
      <c r="A85" s="3" t="s">
        <v>19</v>
      </c>
    </row>
    <row r="86" spans="1:6" ht="15.75">
      <c r="A86" s="2"/>
      <c r="B86" s="2" t="s">
        <v>14</v>
      </c>
      <c r="C86" s="2"/>
      <c r="D86" s="2"/>
      <c r="E86" s="2">
        <v>928</v>
      </c>
      <c r="F86" s="2"/>
    </row>
    <row r="87" spans="1:6">
      <c r="A87" s="1"/>
      <c r="B87" s="1" t="s">
        <v>16</v>
      </c>
      <c r="C87" s="1" t="s">
        <v>15</v>
      </c>
      <c r="D87" s="1"/>
      <c r="E87" s="1" t="s">
        <v>16</v>
      </c>
      <c r="F87" s="1" t="s">
        <v>15</v>
      </c>
    </row>
    <row r="88" spans="1:6">
      <c r="B88">
        <f>(RawData!$B$5*RawData!$B19*RawData!$B$11)/(RawData!$B$4) * (24/RawData!$B$6)</f>
        <v>0.24353791623529406</v>
      </c>
      <c r="C88">
        <f>(RawData!$A19*60)/(RawData!$B$7*RawData!$B$11*RawData!$B$5)</f>
        <v>35.569327377155837</v>
      </c>
      <c r="E88">
        <f>(RawData!$C$5*RawData!$C16*RawData!$C$11)/(RawData!$C$4) * (24/RawData!$C$6)</f>
        <v>0.32614153846153848</v>
      </c>
      <c r="F88">
        <f>(RawData!$A16*60)/(RawData!$C$7*RawData!$C$11*RawData!$C$5)</f>
        <v>48.163026317030834</v>
      </c>
    </row>
    <row r="89" spans="1:6">
      <c r="B89">
        <f>(RawData!$B$5*RawData!$B20*RawData!$B$11)/(RawData!$B$4) * (24/RawData!$B$6)</f>
        <v>0.26789170785882344</v>
      </c>
      <c r="C89">
        <f>(RawData!$A20*60)/(RawData!$B$7*RawData!$B$11*RawData!$B$5)</f>
        <v>38.80290259326091</v>
      </c>
      <c r="E89">
        <f>(RawData!$C$5*RawData!$C17*RawData!$C$11)/(RawData!$C$4) * (24/RawData!$C$6)</f>
        <v>0.33602461538461548</v>
      </c>
      <c r="F89">
        <f>(RawData!$A17*60)/(RawData!$C$7*RawData!$C$11*RawData!$C$5)</f>
        <v>54.183404606659685</v>
      </c>
    </row>
    <row r="90" spans="1:6">
      <c r="B90">
        <f>(RawData!$B$5*RawData!$B21*RawData!$B$11)/(RawData!$B$4) * (24/RawData!$B$6)</f>
        <v>0.2739801557647058</v>
      </c>
      <c r="C90">
        <f>(RawData!$A21*60)/(RawData!$B$7*RawData!$B$11*RawData!$B$5)</f>
        <v>42.036477809365984</v>
      </c>
      <c r="E90">
        <f>(RawData!$C$5*RawData!$C18*RawData!$C$11)/(RawData!$C$4) * (24/RawData!$C$6)</f>
        <v>0.34590769230769236</v>
      </c>
      <c r="F90">
        <f>(RawData!$A18*60)/(RawData!$C$7*RawData!$C$11*RawData!$C$5)</f>
        <v>60.203782896288537</v>
      </c>
    </row>
    <row r="91" spans="1:6">
      <c r="B91">
        <f>(RawData!$B$5*RawData!$B22*RawData!$B$11)/(RawData!$B$4) * (24/RawData!$B$6)</f>
        <v>0.28412756894117641</v>
      </c>
      <c r="C91">
        <f>(RawData!$A22*60)/(RawData!$B$7*RawData!$B$11*RawData!$B$5)</f>
        <v>45.270053025471064</v>
      </c>
      <c r="E91">
        <f>(RawData!$C$5*RawData!$C19*RawData!$C$11)/(RawData!$C$4) * (24/RawData!$C$6)</f>
        <v>0.3557907692307693</v>
      </c>
      <c r="F91">
        <f>(RawData!$A19*60)/(RawData!$C$7*RawData!$C$11*RawData!$C$5)</f>
        <v>66.224161185917396</v>
      </c>
    </row>
    <row r="92" spans="1:6">
      <c r="B92">
        <f>(RawData!$B$5*RawData!$B23*RawData!$B$11)/(RawData!$B$4) * (24/RawData!$B$6)</f>
        <v>0.31456980847058819</v>
      </c>
      <c r="C92">
        <f>(RawData!$A23*60)/(RawData!$B$7*RawData!$B$11*RawData!$B$5)</f>
        <v>48.503628241576138</v>
      </c>
      <c r="E92">
        <f>(RawData!$C$5*RawData!$C20*RawData!$C$11)/(RawData!$C$4) * (24/RawData!$C$6)</f>
        <v>0.36567384615384618</v>
      </c>
      <c r="F92">
        <f>(RawData!$A20*60)/(RawData!$C$7*RawData!$C$11*RawData!$C$5)</f>
        <v>72.244539475546247</v>
      </c>
    </row>
    <row r="93" spans="1:6">
      <c r="B93">
        <f>(RawData!$B$5*RawData!$B24*RawData!$B$11)/(RawData!$B$4) * (24/RawData!$B$6)</f>
        <v>0.3247172216470588</v>
      </c>
      <c r="C93">
        <f>(RawData!$A24*60)/(RawData!$B$7*RawData!$B$11*RawData!$B$5)</f>
        <v>51.737203457681211</v>
      </c>
      <c r="E93">
        <f>(RawData!$C$5*RawData!$C21*RawData!$C$11)/(RawData!$C$4) * (24/RawData!$C$6)</f>
        <v>0.37555692307692318</v>
      </c>
      <c r="F93">
        <f>(RawData!$A21*60)/(RawData!$C$7*RawData!$C$11*RawData!$C$5)</f>
        <v>78.264917765175099</v>
      </c>
    </row>
    <row r="94" spans="1:6">
      <c r="B94">
        <f>(RawData!$B$5*RawData!$B25*RawData!$B$11)/(RawData!$B$4) * (24/RawData!$B$6)</f>
        <v>0.34095308272941166</v>
      </c>
      <c r="C94">
        <f>(RawData!$A25*60)/(RawData!$B$7*RawData!$B$11*RawData!$B$5)</f>
        <v>54.970778673786292</v>
      </c>
      <c r="E94">
        <f>(RawData!$C$5*RawData!$C22*RawData!$C$11)/(RawData!$C$4) * (24/RawData!$C$6)</f>
        <v>0.38741661538461541</v>
      </c>
      <c r="F94">
        <f>(RawData!$A22*60)/(RawData!$C$7*RawData!$C$11*RawData!$C$5)</f>
        <v>84.28529605480395</v>
      </c>
    </row>
    <row r="95" spans="1:6">
      <c r="B95">
        <f>(RawData!$B$5*RawData!$B26*RawData!$B$11)/(RawData!$B$4) * (24/RawData!$B$6)</f>
        <v>0.3450120479999999</v>
      </c>
      <c r="C95">
        <f>(RawData!$A26*60)/(RawData!$B$7*RawData!$B$11*RawData!$B$5)</f>
        <v>58.204353889891365</v>
      </c>
      <c r="E95">
        <f>(RawData!$C$5*RawData!$C23*RawData!$C$11)/(RawData!$C$4) * (24/RawData!$C$6)</f>
        <v>0.39038153846153856</v>
      </c>
      <c r="F95">
        <f>(RawData!$A23*60)/(RawData!$C$7*RawData!$C$11*RawData!$C$5)</f>
        <v>90.305674344432816</v>
      </c>
    </row>
    <row r="96" spans="1:6">
      <c r="B96">
        <f>(RawData!$B$5*RawData!$B27*RawData!$B$11)/(RawData!$B$4) * (24/RawData!$B$6)</f>
        <v>0.35515946117647046</v>
      </c>
      <c r="C96">
        <f>(RawData!$A27*60)/(RawData!$B$7*RawData!$B$11*RawData!$B$5)</f>
        <v>61.437929105996439</v>
      </c>
      <c r="E96">
        <f>(RawData!$C$5*RawData!$C24*RawData!$C$11)/(RawData!$C$4) * (24/RawData!$C$6)</f>
        <v>0.39235815384615397</v>
      </c>
      <c r="F96">
        <f>(RawData!$A24*60)/(RawData!$C$7*RawData!$C$11*RawData!$C$5)</f>
        <v>96.326052634061668</v>
      </c>
    </row>
    <row r="97" spans="2:6">
      <c r="B97">
        <f>(RawData!$B$5*RawData!$B28*RawData!$B$11)/(RawData!$B$4) * (24/RawData!$B$6)</f>
        <v>0.36530687435294101</v>
      </c>
      <c r="C97">
        <f>(RawData!$A28*60)/(RawData!$B$7*RawData!$B$11*RawData!$B$5)</f>
        <v>64.671504322101512</v>
      </c>
      <c r="E97">
        <f>(RawData!$C$5*RawData!$C25*RawData!$C$11)/(RawData!$C$4) * (24/RawData!$C$6)</f>
        <v>0.395323076923077</v>
      </c>
      <c r="F97">
        <f>(RawData!$A25*60)/(RawData!$C$7*RawData!$C$11*RawData!$C$5)</f>
        <v>102.34643092369052</v>
      </c>
    </row>
    <row r="98" spans="2:6">
      <c r="B98">
        <f>(RawData!$B$5*RawData!$B29*RawData!$B$11)/(RawData!$B$4) * (24/RawData!$B$6)</f>
        <v>0.38560170070588229</v>
      </c>
      <c r="C98">
        <f>(RawData!$A29*60)/(RawData!$B$7*RawData!$B$11*RawData!$B$5)</f>
        <v>67.905079538206593</v>
      </c>
      <c r="E98">
        <f>(RawData!$C$5*RawData!$C26*RawData!$C$11)/(RawData!$C$4) * (24/RawData!$C$6)</f>
        <v>0.395323076923077</v>
      </c>
      <c r="F98">
        <f>(RawData!$A26*60)/(RawData!$C$7*RawData!$C$11*RawData!$C$5)</f>
        <v>108.36680921331937</v>
      </c>
    </row>
    <row r="99" spans="2:6">
      <c r="B99">
        <f>(RawData!$B$5*RawData!$B30*RawData!$B$11)/(RawData!$B$4) * (24/RawData!$B$6)</f>
        <v>0.3957491138823529</v>
      </c>
      <c r="C99">
        <f>(RawData!$A30*60)/(RawData!$B$7*RawData!$B$11*RawData!$B$5)</f>
        <v>71.138654754311673</v>
      </c>
      <c r="E99">
        <f>(RawData!$C$5*RawData!$C27*RawData!$C$11)/(RawData!$C$4) * (24/RawData!$C$6)</f>
        <v>0.39235815384615397</v>
      </c>
      <c r="F99">
        <f>(RawData!$A27*60)/(RawData!$C$7*RawData!$C$11*RawData!$C$5)</f>
        <v>114.38718750294822</v>
      </c>
    </row>
    <row r="100" spans="2:6">
      <c r="B100">
        <f>(RawData!$B$5*RawData!$B31*RawData!$B$11)/(RawData!$B$4) * (24/RawData!$B$6)</f>
        <v>0.38966066597647042</v>
      </c>
      <c r="C100">
        <f>(RawData!$A31*60)/(RawData!$B$7*RawData!$B$11*RawData!$B$5)</f>
        <v>74.37222997041674</v>
      </c>
      <c r="E100">
        <f>(RawData!$C$5*RawData!$C28*RawData!$C$11)/(RawData!$C$4) * (24/RawData!$C$6)</f>
        <v>0.37852184615384615</v>
      </c>
      <c r="F100">
        <f>(RawData!$A28*60)/(RawData!$C$7*RawData!$C$11*RawData!$C$5)</f>
        <v>120.40756579257707</v>
      </c>
    </row>
    <row r="101" spans="2:6">
      <c r="B101">
        <f>(RawData!$B$5*RawData!$B32*RawData!$B$11)/(RawData!$B$4) * (24/RawData!$B$6)</f>
        <v>0.42619135341176462</v>
      </c>
      <c r="C101">
        <f>(RawData!$A32*60)/(RawData!$B$7*RawData!$B$11*RawData!$B$5)</f>
        <v>77.60580518652182</v>
      </c>
      <c r="E101">
        <f>(RawData!$C$5*RawData!$C29*RawData!$C$11)/(RawData!$C$4) * (24/RawData!$C$6)</f>
        <v>0.36172061538461547</v>
      </c>
      <c r="F101">
        <f>(RawData!$A29*60)/(RawData!$C$7*RawData!$C$11*RawData!$C$5)</f>
        <v>126.42794408220594</v>
      </c>
    </row>
    <row r="102" spans="2:6">
      <c r="B102">
        <f>(RawData!$B$5*RawData!$B33*RawData!$B$11)/(RawData!$B$4) * (24/RawData!$B$6)</f>
        <v>0.42619135341176462</v>
      </c>
      <c r="C102">
        <f>(RawData!$A33*60)/(RawData!$B$7*RawData!$B$11*RawData!$B$5)</f>
        <v>80.839380402626901</v>
      </c>
      <c r="E102">
        <f>(RawData!$C$5*RawData!$C30*RawData!$C$11)/(RawData!$C$4) * (24/RawData!$C$6)</f>
        <v>0.3419544615384616</v>
      </c>
      <c r="F102">
        <f>(RawData!$A30*60)/(RawData!$C$7*RawData!$C$11*RawData!$C$5)</f>
        <v>132.44832237183479</v>
      </c>
    </row>
    <row r="103" spans="2:6">
      <c r="B103">
        <f>(RawData!$B$5*RawData!$B34*RawData!$B$11)/(RawData!$B$4) * (24/RawData!$B$6)</f>
        <v>0.45663359294117639</v>
      </c>
      <c r="C103">
        <f>(RawData!$A34*60)/(RawData!$B$7*RawData!$B$11*RawData!$B$5)</f>
        <v>84.072955618731967</v>
      </c>
      <c r="E103">
        <f>(RawData!$C$5*RawData!$C31*RawData!$C$11)/(RawData!$C$4) * (24/RawData!$C$6)</f>
        <v>0.31922338461538469</v>
      </c>
      <c r="F103">
        <f>(RawData!$A31*60)/(RawData!$C$7*RawData!$C$11*RawData!$C$5)</f>
        <v>138.46870066146363</v>
      </c>
    </row>
    <row r="104" spans="2:6">
      <c r="B104">
        <f>(RawData!$B$5*RawData!$B35*RawData!$B$11)/(RawData!$B$4) * (24/RawData!$B$6)</f>
        <v>0.4627220408470587</v>
      </c>
      <c r="C104">
        <f>(RawData!$A35*60)/(RawData!$B$7*RawData!$B$11*RawData!$B$5)</f>
        <v>87.306530834837048</v>
      </c>
      <c r="E104">
        <f>(RawData!$C$5*RawData!$C32*RawData!$C$11)/(RawData!$C$4) * (24/RawData!$C$6)</f>
        <v>0.29649230769230772</v>
      </c>
      <c r="F104">
        <f>(RawData!$A32*60)/(RawData!$C$7*RawData!$C$11*RawData!$C$5)</f>
        <v>144.48907895109249</v>
      </c>
    </row>
    <row r="105" spans="2:6">
      <c r="B105">
        <f>(RawData!$B$5*RawData!$B36*RawData!$B$11)/(RawData!$B$4) * (24/RawData!$B$6)</f>
        <v>0.466781006117647</v>
      </c>
      <c r="C105">
        <f>(RawData!$A36*60)/(RawData!$B$7*RawData!$B$11*RawData!$B$5)</f>
        <v>90.540106050942128</v>
      </c>
      <c r="E105">
        <f>(RawData!$C$5*RawData!$C33*RawData!$C$11)/(RawData!$C$4) * (24/RawData!$C$6)</f>
        <v>0.27672615384615384</v>
      </c>
      <c r="F105">
        <f>(RawData!$A33*60)/(RawData!$C$7*RawData!$C$11*RawData!$C$5)</f>
        <v>150.50945724072136</v>
      </c>
    </row>
    <row r="106" spans="2:6">
      <c r="B106">
        <f>(RawData!$B$5*RawData!$B37*RawData!$B$11)/(RawData!$B$4) * (24/RawData!$B$6)</f>
        <v>0.48707583247058811</v>
      </c>
      <c r="C106">
        <f>(RawData!$A37*60)/(RawData!$B$7*RawData!$B$11*RawData!$B$5)</f>
        <v>93.773681267047195</v>
      </c>
      <c r="E106">
        <f>(RawData!$C$5*RawData!$C34*RawData!$C$11)/(RawData!$C$4) * (24/RawData!$C$6)</f>
        <v>0.25696000000000002</v>
      </c>
      <c r="F106">
        <f>(RawData!$A34*60)/(RawData!$C$7*RawData!$C$11*RawData!$C$5)</f>
        <v>156.5298355303502</v>
      </c>
    </row>
    <row r="107" spans="2:6">
      <c r="B107">
        <f>(RawData!$B$5*RawData!$B38*RawData!$B$11)/(RawData!$B$4) * (24/RawData!$B$6)</f>
        <v>0.49722324564705866</v>
      </c>
      <c r="C107">
        <f>(RawData!$A38*60)/(RawData!$B$7*RawData!$B$11*RawData!$B$5)</f>
        <v>97.007256483152275</v>
      </c>
    </row>
    <row r="108" spans="2:6">
      <c r="B108">
        <f>(RawData!$B$5*RawData!$B39*RawData!$B$11)/(RawData!$B$4) * (24/RawData!$B$6)</f>
        <v>0.50737065882352939</v>
      </c>
      <c r="C108">
        <f>(RawData!$A39*60)/(RawData!$B$7*RawData!$B$11*RawData!$B$5)</f>
        <v>100.24083169925736</v>
      </c>
    </row>
    <row r="109" spans="2:6">
      <c r="B109">
        <f>(RawData!$B$5*RawData!$B40*RawData!$B$11)/(RawData!$B$4) * (24/RawData!$B$6)</f>
        <v>0.51142962409411752</v>
      </c>
      <c r="C109">
        <f>(RawData!$A40*60)/(RawData!$B$7*RawData!$B$11*RawData!$B$5)</f>
        <v>103.47440691536242</v>
      </c>
    </row>
    <row r="110" spans="2:6">
      <c r="B110">
        <f>(RawData!$B$5*RawData!$B41*RawData!$B$11)/(RawData!$B$4) * (24/RawData!$B$6)</f>
        <v>0.51142962409411752</v>
      </c>
      <c r="C110">
        <f>(RawData!$A41*60)/(RawData!$B$7*RawData!$B$11*RawData!$B$5)</f>
        <v>106.7079821314675</v>
      </c>
    </row>
    <row r="111" spans="2:6">
      <c r="B111">
        <f>(RawData!$B$5*RawData!$B42*RawData!$B$11)/(RawData!$B$4) * (24/RawData!$B$6)</f>
        <v>0.50737065882352939</v>
      </c>
      <c r="C111">
        <f>(RawData!$A42*60)/(RawData!$B$7*RawData!$B$11*RawData!$B$5)</f>
        <v>108.64812726113054</v>
      </c>
    </row>
    <row r="113" spans="1:6" ht="18.75">
      <c r="A113" s="3" t="s">
        <v>21</v>
      </c>
    </row>
    <row r="114" spans="1:6" ht="15.75">
      <c r="A114" s="2"/>
      <c r="B114" s="2" t="s">
        <v>14</v>
      </c>
      <c r="C114" s="2"/>
      <c r="D114" s="2"/>
      <c r="E114" s="2">
        <v>928</v>
      </c>
      <c r="F114" s="2"/>
    </row>
    <row r="115" spans="1:6">
      <c r="A115" s="1"/>
      <c r="B115" s="1" t="s">
        <v>16</v>
      </c>
      <c r="C115" s="1" t="s">
        <v>15</v>
      </c>
      <c r="D115" s="1"/>
      <c r="E115" s="1" t="s">
        <v>16</v>
      </c>
      <c r="F115" s="1" t="s">
        <v>15</v>
      </c>
    </row>
    <row r="116" spans="1:6">
      <c r="B116">
        <f>(RawData!$B$5*RawData!$B19*RawData!$B$12)/(RawData!$B$4) * (24/RawData!$B$6)</f>
        <v>0.20347267764705876</v>
      </c>
      <c r="C116">
        <f>(RawData!$A19*60)/(RawData!$B$7*RawData!$B$12*RawData!$B$5)</f>
        <v>42.57318462358549</v>
      </c>
      <c r="E116">
        <f>(RawData!$C$5*RawData!$C16*RawData!$C$12)/(RawData!$C$4) * (24/RawData!$C$6)</f>
        <v>0.22338461538461543</v>
      </c>
      <c r="F116">
        <f>(RawData!$A16*60)/(RawData!$C$7*RawData!$C$12*RawData!$C$5)</f>
        <v>70.318018422865009</v>
      </c>
    </row>
    <row r="117" spans="1:6">
      <c r="B117">
        <f>(RawData!$B$5*RawData!$B20*RawData!$B$12)/(RawData!$B$4) * (24/RawData!$B$6)</f>
        <v>0.22381994541176461</v>
      </c>
      <c r="C117">
        <f>(RawData!$A20*60)/(RawData!$B$7*RawData!$B$12*RawData!$B$5)</f>
        <v>46.443474134820534</v>
      </c>
      <c r="E117">
        <f>(RawData!$C$5*RawData!$C17*RawData!$C$12)/(RawData!$C$4) * (24/RawData!$C$6)</f>
        <v>0.23015384615384621</v>
      </c>
      <c r="F117">
        <f>(RawData!$A17*60)/(RawData!$C$7*RawData!$C$12*RawData!$C$5)</f>
        <v>79.107770725723142</v>
      </c>
    </row>
    <row r="118" spans="1:6">
      <c r="B118">
        <f>(RawData!$B$5*RawData!$B21*RawData!$B$12)/(RawData!$B$4) * (24/RawData!$B$6)</f>
        <v>0.22890676235294111</v>
      </c>
      <c r="C118">
        <f>(RawData!$A21*60)/(RawData!$B$7*RawData!$B$12*RawData!$B$5)</f>
        <v>50.313763646055577</v>
      </c>
      <c r="E118">
        <f>(RawData!$C$5*RawData!$C18*RawData!$C$12)/(RawData!$C$4) * (24/RawData!$C$6)</f>
        <v>0.23692307692307699</v>
      </c>
      <c r="F118">
        <f>(RawData!$A18*60)/(RawData!$C$7*RawData!$C$12*RawData!$C$5)</f>
        <v>87.897523028581261</v>
      </c>
    </row>
    <row r="119" spans="1:6">
      <c r="B119">
        <f>(RawData!$B$5*RawData!$B22*RawData!$B$12)/(RawData!$B$4) * (24/RawData!$B$6)</f>
        <v>0.23738479058823522</v>
      </c>
      <c r="C119">
        <f>(RawData!$A22*60)/(RawData!$B$7*RawData!$B$12*RawData!$B$5)</f>
        <v>54.18405315729062</v>
      </c>
      <c r="E119">
        <f>(RawData!$C$5*RawData!$C19*RawData!$C$12)/(RawData!$C$4) * (24/RawData!$C$6)</f>
        <v>0.24369230769230771</v>
      </c>
      <c r="F119">
        <f>(RawData!$A19*60)/(RawData!$C$7*RawData!$C$12*RawData!$C$5)</f>
        <v>96.687275331439395</v>
      </c>
    </row>
    <row r="120" spans="1:6">
      <c r="B120">
        <f>(RawData!$B$5*RawData!$B23*RawData!$B$12)/(RawData!$B$4) * (24/RawData!$B$6)</f>
        <v>0.26281887529411757</v>
      </c>
      <c r="C120">
        <f>(RawData!$A23*60)/(RawData!$B$7*RawData!$B$12*RawData!$B$5)</f>
        <v>58.054342668525663</v>
      </c>
      <c r="E120">
        <f>(RawData!$C$5*RawData!$C20*RawData!$C$12)/(RawData!$C$4) * (24/RawData!$C$6)</f>
        <v>0.25046153846153851</v>
      </c>
      <c r="F120">
        <f>(RawData!$A20*60)/(RawData!$C$7*RawData!$C$12*RawData!$C$5)</f>
        <v>105.47702763429751</v>
      </c>
    </row>
    <row r="121" spans="1:6">
      <c r="B121">
        <f>(RawData!$B$5*RawData!$B24*RawData!$B$12)/(RawData!$B$4) * (24/RawData!$B$6)</f>
        <v>0.27129690352941166</v>
      </c>
      <c r="C121">
        <f>(RawData!$A24*60)/(RawData!$B$7*RawData!$B$12*RawData!$B$5)</f>
        <v>61.924632179760707</v>
      </c>
      <c r="E121">
        <f>(RawData!$C$5*RawData!$C21*RawData!$C$12)/(RawData!$C$4) * (24/RawData!$C$6)</f>
        <v>0.25723076923076932</v>
      </c>
      <c r="F121">
        <f>(RawData!$A21*60)/(RawData!$C$7*RawData!$C$12*RawData!$C$5)</f>
        <v>114.26677993715565</v>
      </c>
    </row>
    <row r="122" spans="1:6">
      <c r="B122">
        <f>(RawData!$B$5*RawData!$B25*RawData!$B$12)/(RawData!$B$4) * (24/RawData!$B$6)</f>
        <v>0.28486174870588227</v>
      </c>
      <c r="C122">
        <f>(RawData!$A25*60)/(RawData!$B$7*RawData!$B$12*RawData!$B$5)</f>
        <v>65.79492169099575</v>
      </c>
      <c r="E122">
        <f>(RawData!$C$5*RawData!$C22*RawData!$C$12)/(RawData!$C$4) * (24/RawData!$C$6)</f>
        <v>0.26535384615384622</v>
      </c>
      <c r="F122">
        <f>(RawData!$A22*60)/(RawData!$C$7*RawData!$C$12*RawData!$C$5)</f>
        <v>123.05653224001377</v>
      </c>
    </row>
    <row r="123" spans="1:6">
      <c r="B123">
        <f>(RawData!$B$5*RawData!$B26*RawData!$B$12)/(RawData!$B$4) * (24/RawData!$B$6)</f>
        <v>0.28825295999999989</v>
      </c>
      <c r="C123">
        <f>(RawData!$A26*60)/(RawData!$B$7*RawData!$B$12*RawData!$B$5)</f>
        <v>69.665211202230793</v>
      </c>
      <c r="E123">
        <f>(RawData!$C$5*RawData!$C23*RawData!$C$12)/(RawData!$C$4) * (24/RawData!$C$6)</f>
        <v>0.26738461538461539</v>
      </c>
      <c r="F123">
        <f>(RawData!$A23*60)/(RawData!$C$7*RawData!$C$12*RawData!$C$5)</f>
        <v>131.8462845428719</v>
      </c>
    </row>
    <row r="124" spans="1:6">
      <c r="B124">
        <f>(RawData!$B$5*RawData!$B27*RawData!$B$12)/(RawData!$B$4) * (24/RawData!$B$6)</f>
        <v>0.29673098823529404</v>
      </c>
      <c r="C124">
        <f>(RawData!$A27*60)/(RawData!$B$7*RawData!$B$12*RawData!$B$5)</f>
        <v>73.535500713465836</v>
      </c>
      <c r="E124">
        <f>(RawData!$C$5*RawData!$C24*RawData!$C$12)/(RawData!$C$4) * (24/RawData!$C$6)</f>
        <v>0.26873846153846159</v>
      </c>
      <c r="F124">
        <f>(RawData!$A24*60)/(RawData!$C$7*RawData!$C$12*RawData!$C$5)</f>
        <v>140.63603684573002</v>
      </c>
    </row>
    <row r="125" spans="1:6">
      <c r="B125">
        <f>(RawData!$B$5*RawData!$B28*RawData!$B$12)/(RawData!$B$4) * (24/RawData!$B$6)</f>
        <v>0.30520901647058812</v>
      </c>
      <c r="C125">
        <f>(RawData!$A28*60)/(RawData!$B$7*RawData!$B$12*RawData!$B$5)</f>
        <v>77.405790224700894</v>
      </c>
      <c r="E125">
        <f>(RawData!$C$5*RawData!$C25*RawData!$C$12)/(RawData!$C$4) * (24/RawData!$C$6)</f>
        <v>0.27076923076923082</v>
      </c>
      <c r="F125">
        <f>(RawData!$A25*60)/(RawData!$C$7*RawData!$C$12*RawData!$C$5)</f>
        <v>149.42578914858814</v>
      </c>
    </row>
    <row r="126" spans="1:6">
      <c r="B126">
        <f>(RawData!$B$5*RawData!$B29*RawData!$B$12)/(RawData!$B$4) * (24/RawData!$B$6)</f>
        <v>0.32216507294117641</v>
      </c>
      <c r="C126">
        <f>(RawData!$A29*60)/(RawData!$B$7*RawData!$B$12*RawData!$B$5)</f>
        <v>81.276079735935937</v>
      </c>
      <c r="E126">
        <f>(RawData!$C$5*RawData!$C26*RawData!$C$12)/(RawData!$C$4) * (24/RawData!$C$6)</f>
        <v>0.27076923076923082</v>
      </c>
      <c r="F126">
        <f>(RawData!$A26*60)/(RawData!$C$7*RawData!$C$12*RawData!$C$5)</f>
        <v>158.21554145144628</v>
      </c>
    </row>
    <row r="127" spans="1:6">
      <c r="B127">
        <f>(RawData!$B$5*RawData!$B30*RawData!$B$12)/(RawData!$B$4) * (24/RawData!$B$6)</f>
        <v>0.3306431011764705</v>
      </c>
      <c r="C127">
        <f>(RawData!$A30*60)/(RawData!$B$7*RawData!$B$12*RawData!$B$5)</f>
        <v>85.146369247170981</v>
      </c>
      <c r="E127">
        <f>(RawData!$C$5*RawData!$C27*RawData!$C$12)/(RawData!$C$4) * (24/RawData!$C$6)</f>
        <v>0.26873846153846159</v>
      </c>
      <c r="F127">
        <f>(RawData!$A27*60)/(RawData!$C$7*RawData!$C$12*RawData!$C$5)</f>
        <v>167.0052937543044</v>
      </c>
    </row>
    <row r="128" spans="1:6">
      <c r="B128">
        <f>(RawData!$B$5*RawData!$B31*RawData!$B$12)/(RawData!$B$4) * (24/RawData!$B$6)</f>
        <v>0.32555628423529398</v>
      </c>
      <c r="C128">
        <f>(RawData!$A31*60)/(RawData!$B$7*RawData!$B$12*RawData!$B$5)</f>
        <v>89.016658758406024</v>
      </c>
      <c r="E128">
        <f>(RawData!$C$5*RawData!$C28*RawData!$C$12)/(RawData!$C$4) * (24/RawData!$C$6)</f>
        <v>0.25926153846153849</v>
      </c>
      <c r="F128">
        <f>(RawData!$A28*60)/(RawData!$C$7*RawData!$C$12*RawData!$C$5)</f>
        <v>175.79504605716252</v>
      </c>
    </row>
    <row r="129" spans="1:6">
      <c r="B129">
        <f>(RawData!$B$5*RawData!$B32*RawData!$B$12)/(RawData!$B$4) * (24/RawData!$B$6)</f>
        <v>0.35607718588235288</v>
      </c>
      <c r="C129">
        <f>(RawData!$A32*60)/(RawData!$B$7*RawData!$B$12*RawData!$B$5)</f>
        <v>92.886948269641067</v>
      </c>
      <c r="E129">
        <f>(RawData!$C$5*RawData!$C29*RawData!$C$12)/(RawData!$C$4) * (24/RawData!$C$6)</f>
        <v>0.24775384615384619</v>
      </c>
      <c r="F129">
        <f>(RawData!$A29*60)/(RawData!$C$7*RawData!$C$12*RawData!$C$5)</f>
        <v>184.58479836002064</v>
      </c>
    </row>
    <row r="130" spans="1:6">
      <c r="B130">
        <f>(RawData!$B$5*RawData!$B33*RawData!$B$12)/(RawData!$B$4) * (24/RawData!$B$6)</f>
        <v>0.35607718588235288</v>
      </c>
      <c r="C130">
        <f>(RawData!$A33*60)/(RawData!$B$7*RawData!$B$12*RawData!$B$5)</f>
        <v>96.75723778087611</v>
      </c>
      <c r="E130">
        <f>(RawData!$C$5*RawData!$C30*RawData!$C$12)/(RawData!$C$4) * (24/RawData!$C$6)</f>
        <v>0.23421538461538466</v>
      </c>
      <c r="F130">
        <f>(RawData!$A30*60)/(RawData!$C$7*RawData!$C$12*RawData!$C$5)</f>
        <v>193.37455066287879</v>
      </c>
    </row>
    <row r="131" spans="1:6">
      <c r="B131">
        <f>(RawData!$B$5*RawData!$B34*RawData!$B$12)/(RawData!$B$4) * (24/RawData!$B$6)</f>
        <v>0.38151127058823525</v>
      </c>
      <c r="C131">
        <f>(RawData!$A34*60)/(RawData!$B$7*RawData!$B$12*RawData!$B$5)</f>
        <v>100.62752729211115</v>
      </c>
      <c r="E131">
        <f>(RawData!$C$5*RawData!$C31*RawData!$C$12)/(RawData!$C$4) * (24/RawData!$C$6)</f>
        <v>0.21864615384615385</v>
      </c>
      <c r="F131">
        <f>(RawData!$A31*60)/(RawData!$C$7*RawData!$C$12*RawData!$C$5)</f>
        <v>202.16430296573691</v>
      </c>
    </row>
    <row r="132" spans="1:6">
      <c r="B132">
        <f>(RawData!$B$5*RawData!$B35*RawData!$B$12)/(RawData!$B$4) * (24/RawData!$B$6)</f>
        <v>0.38659808752941166</v>
      </c>
      <c r="C132">
        <f>(RawData!$A35*60)/(RawData!$B$7*RawData!$B$12*RawData!$B$5)</f>
        <v>104.4978168033462</v>
      </c>
      <c r="E132">
        <f>(RawData!$C$5*RawData!$C32*RawData!$C$12)/(RawData!$C$4) * (24/RawData!$C$6)</f>
        <v>0.2030769230769231</v>
      </c>
      <c r="F132">
        <f>(RawData!$A32*60)/(RawData!$C$7*RawData!$C$12*RawData!$C$5)</f>
        <v>210.95405526859503</v>
      </c>
    </row>
    <row r="133" spans="1:6">
      <c r="B133">
        <f>(RawData!$B$5*RawData!$B36*RawData!$B$12)/(RawData!$B$4) * (24/RawData!$B$6)</f>
        <v>0.38998929882352928</v>
      </c>
      <c r="C133">
        <f>(RawData!$A36*60)/(RawData!$B$7*RawData!$B$12*RawData!$B$5)</f>
        <v>108.36810631458124</v>
      </c>
      <c r="E133">
        <f>(RawData!$C$5*RawData!$C33*RawData!$C$12)/(RawData!$C$4) * (24/RawData!$C$6)</f>
        <v>0.18953846153846154</v>
      </c>
      <c r="F133">
        <f>(RawData!$A33*60)/(RawData!$C$7*RawData!$C$12*RawData!$C$5)</f>
        <v>219.74380757145317</v>
      </c>
    </row>
    <row r="134" spans="1:6">
      <c r="B134">
        <f>(RawData!$B$5*RawData!$B37*RawData!$B$12)/(RawData!$B$4) * (24/RawData!$B$6)</f>
        <v>0.40694535529411752</v>
      </c>
      <c r="C134">
        <f>(RawData!$A37*60)/(RawData!$B$7*RawData!$B$12*RawData!$B$5)</f>
        <v>112.23839582581628</v>
      </c>
      <c r="E134">
        <f>(RawData!$C$5*RawData!$C34*RawData!$C$12)/(RawData!$C$4) * (24/RawData!$C$6)</f>
        <v>0.17600000000000002</v>
      </c>
      <c r="F134">
        <f>(RawData!$A34*60)/(RawData!$C$7*RawData!$C$12*RawData!$C$5)</f>
        <v>228.53355987431129</v>
      </c>
    </row>
    <row r="135" spans="1:6">
      <c r="B135">
        <f>(RawData!$B$5*RawData!$B38*RawData!$B$12)/(RawData!$B$4) * (24/RawData!$B$6)</f>
        <v>0.41542338352941161</v>
      </c>
      <c r="C135">
        <f>(RawData!$A38*60)/(RawData!$B$7*RawData!$B$12*RawData!$B$5)</f>
        <v>116.10868533705133</v>
      </c>
    </row>
    <row r="136" spans="1:6">
      <c r="B136">
        <f>(RawData!$B$5*RawData!$B39*RawData!$B$12)/(RawData!$B$4) * (24/RawData!$B$6)</f>
        <v>0.42390141176470586</v>
      </c>
      <c r="C136">
        <f>(RawData!$A39*60)/(RawData!$B$7*RawData!$B$12*RawData!$B$5)</f>
        <v>119.97897484828637</v>
      </c>
    </row>
    <row r="137" spans="1:6">
      <c r="B137">
        <f>(RawData!$B$5*RawData!$B40*RawData!$B$12)/(RawData!$B$4) * (24/RawData!$B$6)</f>
        <v>0.42729262305882337</v>
      </c>
      <c r="C137">
        <f>(RawData!$A40*60)/(RawData!$B$7*RawData!$B$12*RawData!$B$5)</f>
        <v>123.84926435952141</v>
      </c>
    </row>
    <row r="138" spans="1:6">
      <c r="B138">
        <f>(RawData!$B$5*RawData!$B41*RawData!$B$12)/(RawData!$B$4) * (24/RawData!$B$6)</f>
        <v>0.42729262305882337</v>
      </c>
      <c r="C138">
        <f>(RawData!$A41*60)/(RawData!$B$7*RawData!$B$12*RawData!$B$5)</f>
        <v>127.71955387075647</v>
      </c>
    </row>
    <row r="139" spans="1:6">
      <c r="B139">
        <f>(RawData!$B$5*RawData!$B42*RawData!$B$12)/(RawData!$B$4) * (24/RawData!$B$6)</f>
        <v>0.42390141176470586</v>
      </c>
      <c r="C139">
        <f>(RawData!$A42*60)/(RawData!$B$7*RawData!$B$12*RawData!$B$5)</f>
        <v>130.04172757749748</v>
      </c>
    </row>
    <row r="141" spans="1:6" ht="18.75">
      <c r="A141" s="3" t="s">
        <v>24</v>
      </c>
    </row>
    <row r="142" spans="1:6" ht="15.75">
      <c r="A142" s="2"/>
      <c r="B142" s="2" t="s">
        <v>14</v>
      </c>
      <c r="C142" s="2"/>
      <c r="D142" s="2"/>
      <c r="E142" s="2"/>
      <c r="F142" s="2"/>
    </row>
    <row r="143" spans="1:6">
      <c r="A143" s="1"/>
      <c r="B143" s="1" t="s">
        <v>16</v>
      </c>
      <c r="C143" s="1" t="s">
        <v>15</v>
      </c>
      <c r="D143" s="1"/>
      <c r="E143" s="1"/>
      <c r="F143" s="1"/>
    </row>
    <row r="144" spans="1:6">
      <c r="B144">
        <f>(RawData!$B$5*RawData!$B19*RawData!$B$13)/(RawData!$B$4) * (24/RawData!$B$6)</f>
        <v>0.16991017411764706</v>
      </c>
      <c r="C144">
        <f>(RawData!$A19*60)/(RawData!$B$7*RawData!$B$13*RawData!$B$5)</f>
        <v>50.982702573923362</v>
      </c>
    </row>
    <row r="145" spans="2:3">
      <c r="B145">
        <f>(RawData!$B$5*RawData!$B20*RawData!$B$13)/(RawData!$B$4) * (24/RawData!$B$6)</f>
        <v>0.18690119152941173</v>
      </c>
      <c r="C145">
        <f>(RawData!$A20*60)/(RawData!$B$7*RawData!$B$13*RawData!$B$5)</f>
        <v>55.617493717007306</v>
      </c>
    </row>
    <row r="146" spans="2:3">
      <c r="B146">
        <f>(RawData!$B$5*RawData!$B21*RawData!$B$13)/(RawData!$B$4) * (24/RawData!$B$6)</f>
        <v>0.1911489458823529</v>
      </c>
      <c r="C146">
        <f>(RawData!$A21*60)/(RawData!$B$7*RawData!$B$13*RawData!$B$5)</f>
        <v>60.252284860091244</v>
      </c>
    </row>
    <row r="147" spans="2:3">
      <c r="B147">
        <f>(RawData!$B$5*RawData!$B22*RawData!$B$13)/(RawData!$B$4) * (24/RawData!$B$6)</f>
        <v>0.19822853647058816</v>
      </c>
      <c r="C147">
        <f>(RawData!$A22*60)/(RawData!$B$7*RawData!$B$13*RawData!$B$5)</f>
        <v>64.887076003175181</v>
      </c>
    </row>
    <row r="148" spans="2:3">
      <c r="B148">
        <f>(RawData!$B$5*RawData!$B23*RawData!$B$13)/(RawData!$B$4) * (24/RawData!$B$6)</f>
        <v>0.21946730823529409</v>
      </c>
      <c r="C148">
        <f>(RawData!$A23*60)/(RawData!$B$7*RawData!$B$13*RawData!$B$5)</f>
        <v>69.521867146259126</v>
      </c>
    </row>
    <row r="149" spans="2:3">
      <c r="B149">
        <f>(RawData!$B$5*RawData!$B24*RawData!$B$13)/(RawData!$B$4) * (24/RawData!$B$6)</f>
        <v>0.22654689882352935</v>
      </c>
      <c r="C149">
        <f>(RawData!$A24*60)/(RawData!$B$7*RawData!$B$13*RawData!$B$5)</f>
        <v>74.156658289343071</v>
      </c>
    </row>
    <row r="150" spans="2:3">
      <c r="B150">
        <f>(RawData!$B$5*RawData!$B25*RawData!$B$13)/(RawData!$B$4) * (24/RawData!$B$6)</f>
        <v>0.23787424376470584</v>
      </c>
      <c r="C150">
        <f>(RawData!$A25*60)/(RawData!$B$7*RawData!$B$13*RawData!$B$5)</f>
        <v>78.791449432427015</v>
      </c>
    </row>
    <row r="151" spans="2:3">
      <c r="B151">
        <f>(RawData!$B$5*RawData!$B26*RawData!$B$13)/(RawData!$B$4) * (24/RawData!$B$6)</f>
        <v>0.24070607999999993</v>
      </c>
      <c r="C151">
        <f>(RawData!$A26*60)/(RawData!$B$7*RawData!$B$13*RawData!$B$5)</f>
        <v>83.42624057551096</v>
      </c>
    </row>
    <row r="152" spans="2:3">
      <c r="B152">
        <f>(RawData!$B$5*RawData!$B27*RawData!$B$13)/(RawData!$B$4) * (24/RawData!$B$6)</f>
        <v>0.24778567058823525</v>
      </c>
      <c r="C152">
        <f>(RawData!$A27*60)/(RawData!$B$7*RawData!$B$13*RawData!$B$5)</f>
        <v>88.061031718594904</v>
      </c>
    </row>
    <row r="153" spans="2:3">
      <c r="B153">
        <f>(RawData!$B$5*RawData!$B28*RawData!$B$13)/(RawData!$B$4) * (24/RawData!$B$6)</f>
        <v>0.25486526117647057</v>
      </c>
      <c r="C153">
        <f>(RawData!$A28*60)/(RawData!$B$7*RawData!$B$13*RawData!$B$5)</f>
        <v>92.695822861678835</v>
      </c>
    </row>
    <row r="154" spans="2:3">
      <c r="B154">
        <f>(RawData!$B$5*RawData!$B29*RawData!$B$13)/(RawData!$B$4) * (24/RawData!$B$6)</f>
        <v>0.2690244423529411</v>
      </c>
      <c r="C154">
        <f>(RawData!$A29*60)/(RawData!$B$7*RawData!$B$13*RawData!$B$5)</f>
        <v>97.330614004762779</v>
      </c>
    </row>
    <row r="155" spans="2:3">
      <c r="B155">
        <f>(RawData!$B$5*RawData!$B30*RawData!$B$13)/(RawData!$B$4) * (24/RawData!$B$6)</f>
        <v>0.27610403294117641</v>
      </c>
      <c r="C155">
        <f>(RawData!$A30*60)/(RawData!$B$7*RawData!$B$13*RawData!$B$5)</f>
        <v>101.96540514784672</v>
      </c>
    </row>
    <row r="156" spans="2:3">
      <c r="B156">
        <f>(RawData!$B$5*RawData!$B31*RawData!$B$13)/(RawData!$B$4) * (24/RawData!$B$6)</f>
        <v>0.27185627858823525</v>
      </c>
      <c r="C156">
        <f>(RawData!$A31*60)/(RawData!$B$7*RawData!$B$13*RawData!$B$5)</f>
        <v>106.60019629093067</v>
      </c>
    </row>
    <row r="157" spans="2:3">
      <c r="B157">
        <f>(RawData!$B$5*RawData!$B32*RawData!$B$13)/(RawData!$B$4) * (24/RawData!$B$6)</f>
        <v>0.29734280470588231</v>
      </c>
      <c r="C157">
        <f>(RawData!$A32*60)/(RawData!$B$7*RawData!$B$13*RawData!$B$5)</f>
        <v>111.23498743401461</v>
      </c>
    </row>
    <row r="158" spans="2:3">
      <c r="B158">
        <f>(RawData!$B$5*RawData!$B33*RawData!$B$13)/(RawData!$B$4) * (24/RawData!$B$6)</f>
        <v>0.29734280470588231</v>
      </c>
      <c r="C158">
        <f>(RawData!$A33*60)/(RawData!$B$7*RawData!$B$13*RawData!$B$5)</f>
        <v>115.86977857709854</v>
      </c>
    </row>
    <row r="159" spans="2:3">
      <c r="B159">
        <f>(RawData!$B$5*RawData!$B34*RawData!$B$13)/(RawData!$B$4) * (24/RawData!$B$6)</f>
        <v>0.31858157647058821</v>
      </c>
      <c r="C159">
        <f>(RawData!$A34*60)/(RawData!$B$7*RawData!$B$13*RawData!$B$5)</f>
        <v>120.50456972018249</v>
      </c>
    </row>
    <row r="160" spans="2:3">
      <c r="B160">
        <f>(RawData!$B$5*RawData!$B35*RawData!$B$13)/(RawData!$B$4) * (24/RawData!$B$6)</f>
        <v>0.32282933082352938</v>
      </c>
      <c r="C160">
        <f>(RawData!$A35*60)/(RawData!$B$7*RawData!$B$13*RawData!$B$5)</f>
        <v>125.13936086326643</v>
      </c>
    </row>
    <row r="161" spans="2:3">
      <c r="B161">
        <f>(RawData!$B$5*RawData!$B36*RawData!$B$13)/(RawData!$B$4) * (24/RawData!$B$6)</f>
        <v>0.32566116705882348</v>
      </c>
      <c r="C161">
        <f>(RawData!$A36*60)/(RawData!$B$7*RawData!$B$13*RawData!$B$5)</f>
        <v>129.77415200635036</v>
      </c>
    </row>
    <row r="162" spans="2:3">
      <c r="B162">
        <f>(RawData!$B$5*RawData!$B37*RawData!$B$13)/(RawData!$B$4) * (24/RawData!$B$6)</f>
        <v>0.33982034823529411</v>
      </c>
      <c r="C162">
        <f>(RawData!$A37*60)/(RawData!$B$7*RawData!$B$13*RawData!$B$5)</f>
        <v>134.40894314943432</v>
      </c>
    </row>
    <row r="163" spans="2:3">
      <c r="B163">
        <f>(RawData!$B$5*RawData!$B38*RawData!$B$13)/(RawData!$B$4) * (24/RawData!$B$6)</f>
        <v>0.34689993882352937</v>
      </c>
      <c r="C163">
        <f>(RawData!$A38*60)/(RawData!$B$7*RawData!$B$13*RawData!$B$5)</f>
        <v>139.04373429251825</v>
      </c>
    </row>
    <row r="164" spans="2:3">
      <c r="B164">
        <f>(RawData!$B$5*RawData!$B39*RawData!$B$13)/(RawData!$B$4) * (24/RawData!$B$6)</f>
        <v>0.35397952941176469</v>
      </c>
      <c r="C164">
        <f>(RawData!$A39*60)/(RawData!$B$7*RawData!$B$13*RawData!$B$5)</f>
        <v>143.67852543560221</v>
      </c>
    </row>
    <row r="165" spans="2:3">
      <c r="B165">
        <f>(RawData!$B$5*RawData!$B40*RawData!$B$13)/(RawData!$B$4) * (24/RawData!$B$6)</f>
        <v>0.35681136564705873</v>
      </c>
      <c r="C165">
        <f>(RawData!$A40*60)/(RawData!$B$7*RawData!$B$13*RawData!$B$5)</f>
        <v>148.31331657868614</v>
      </c>
    </row>
    <row r="166" spans="2:3">
      <c r="B166">
        <f>(RawData!$B$5*RawData!$B41*RawData!$B$13)/(RawData!$B$4) * (24/RawData!$B$6)</f>
        <v>0.35681136564705873</v>
      </c>
      <c r="C166">
        <f>(RawData!$A41*60)/(RawData!$B$7*RawData!$B$13*RawData!$B$5)</f>
        <v>152.9481077217701</v>
      </c>
    </row>
    <row r="167" spans="2:3">
      <c r="B167">
        <f>(RawData!$B$5*RawData!$B42*RawData!$B$13)/(RawData!$B$4) * (24/RawData!$B$6)</f>
        <v>0.35397952941176469</v>
      </c>
      <c r="C167">
        <f>(RawData!$A42*60)/(RawData!$B$7*RawData!$B$13*RawData!$B$5)</f>
        <v>155.72898240762046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Output</vt:lpstr>
      <vt:lpstr>RawData</vt:lpstr>
      <vt:lpstr>Calcs</vt:lpstr>
    </vt:vector>
  </TitlesOfParts>
  <Company>Websense,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 Bench Racing</dc:title>
  <dc:subject>S2000 928 thrust comparison</dc:subject>
  <dc:creator>Jason Rhoades</dc:creator>
  <cp:lastModifiedBy>jrhoades</cp:lastModifiedBy>
  <dcterms:created xsi:type="dcterms:W3CDTF">2008-10-16T16:32:07Z</dcterms:created>
  <dcterms:modified xsi:type="dcterms:W3CDTF">2008-10-16T22:39:28Z</dcterms:modified>
</cp:coreProperties>
</file>